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120" windowWidth="19425" windowHeight="10785" tabRatio="904" firstSheet="52" activeTab="78"/>
  </bookViews>
  <sheets>
    <sheet name="1" sheetId="1" r:id="rId1"/>
    <sheet name="2" sheetId="2" r:id="rId2"/>
    <sheet name="ج 3 لكل القطاعات" sheetId="3" state="hidden" r:id="rId3"/>
    <sheet name="تابع ج 3 لكل القطاعات" sheetId="18" state="hidden" r:id="rId4"/>
    <sheet name="3" sheetId="120" r:id="rId5"/>
    <sheet name="ت3 " sheetId="121" r:id="rId6"/>
    <sheet name="4" sheetId="24" r:id="rId7"/>
    <sheet name="ت4" sheetId="54" r:id="rId8"/>
    <sheet name="5" sheetId="95" r:id="rId9"/>
    <sheet name="ج 3 قطاع عام" sheetId="25" state="hidden" r:id="rId10"/>
    <sheet name="ج 3 قطاع مختلط" sheetId="26" state="hidden" r:id="rId11"/>
    <sheet name="ت5" sheetId="96" r:id="rId12"/>
    <sheet name="6" sheetId="4" r:id="rId13"/>
    <sheet name="7" sheetId="5" r:id="rId14"/>
    <sheet name="6 لكل القطاعات" sheetId="6" state="hidden" r:id="rId15"/>
    <sheet name="تابع جدول 6 لكل القطاعات" sheetId="7" state="hidden" r:id="rId16"/>
    <sheet name="8" sheetId="27" r:id="rId17"/>
    <sheet name="ت 8" sheetId="55" r:id="rId18"/>
    <sheet name="6 للقطاع العام" sheetId="28" state="hidden" r:id="rId19"/>
    <sheet name="ورقة3" sheetId="57" state="hidden" r:id="rId20"/>
    <sheet name=" قطاع غام 6" sheetId="61" state="hidden" r:id="rId21"/>
    <sheet name="6 للقطاع المختلط" sheetId="29" state="hidden" r:id="rId22"/>
    <sheet name="7 لكل القطاعات" sheetId="8" state="hidden" r:id="rId23"/>
    <sheet name="9" sheetId="30" r:id="rId24"/>
    <sheet name="تابع جدول 7 للقطاع الحكومي" sheetId="56" state="hidden" r:id="rId25"/>
    <sheet name="7 للقطاع العام" sheetId="31" state="hidden" r:id="rId26"/>
    <sheet name="7 للقطاع المختلط" sheetId="32" state="hidden" r:id="rId27"/>
    <sheet name="8 لكل القطاعات" sheetId="10" state="hidden" r:id="rId28"/>
    <sheet name="ت9" sheetId="23" r:id="rId29"/>
    <sheet name="10" sheetId="62" r:id="rId30"/>
    <sheet name="يتبع جدول 10 (1)" sheetId="135" r:id="rId31"/>
    <sheet name="10 (2)" sheetId="134" r:id="rId32"/>
    <sheet name="10 (3)" sheetId="136" r:id="rId33"/>
    <sheet name="ت10 (4) " sheetId="63" r:id="rId34"/>
    <sheet name="8 القطاع الحكومي" sheetId="33" state="hidden" r:id="rId35"/>
    <sheet name="8 القطاع العام" sheetId="35" state="hidden" r:id="rId36"/>
    <sheet name="8 القطاع المختلط" sheetId="34" state="hidden" r:id="rId37"/>
    <sheet name="جدول 9 للقطاع الحكومي" sheetId="36" state="hidden" r:id="rId38"/>
    <sheet name="تابع ج 9 للقطاع الحكومي" sheetId="39" state="hidden" r:id="rId39"/>
    <sheet name="جدول 9 للقطاع العام" sheetId="37" state="hidden" r:id="rId40"/>
    <sheet name="تابع ج 9 للقطاع العام" sheetId="40" state="hidden" r:id="rId41"/>
    <sheet name="جدول 9 للقطاع المختلط" sheetId="38" state="hidden" r:id="rId42"/>
    <sheet name="ج 10 لكل القطاعات" sheetId="15" state="hidden" r:id="rId43"/>
    <sheet name="تابع جدول 10 لكل القطاعات" sheetId="22" state="hidden" r:id="rId44"/>
    <sheet name="ت10  (5)" sheetId="137" r:id="rId45"/>
    <sheet name="ت10  (6)" sheetId="138" r:id="rId46"/>
    <sheet name="ت10  (7)" sheetId="139" r:id="rId47"/>
    <sheet name="معدات 11 (2019)" sheetId="128" r:id="rId48"/>
    <sheet name="يتبع (1) معدات 11 (2019)" sheetId="141" r:id="rId49"/>
    <sheet name="يتبع (2) معدات 11 (2019)" sheetId="142" r:id="rId50"/>
    <sheet name="يتبع (3) معدات 11 (2019)" sheetId="143" r:id="rId51"/>
    <sheet name="ت 4 معدات 11 (2019)" sheetId="133" r:id="rId52"/>
    <sheet name="ت 5 معدات 11 (2019)" sheetId="144" r:id="rId53"/>
    <sheet name="ت 6معدات 11 (2019)" sheetId="145" r:id="rId54"/>
    <sheet name="ت 7معدات 11 (2019)" sheetId="146" r:id="rId55"/>
    <sheet name="12" sheetId="48" r:id="rId56"/>
    <sheet name="ت12" sheetId="51" r:id="rId57"/>
    <sheet name="ج 10 للقطاع العام" sheetId="43" state="hidden" r:id="rId58"/>
    <sheet name="ج 10  للقطاع المختلط" sheetId="44" state="hidden" r:id="rId59"/>
    <sheet name="تابع ج 10" sheetId="17" state="hidden" r:id="rId60"/>
    <sheet name=" جدول 11 لكل القطاعات" sheetId="19" state="hidden" r:id="rId61"/>
    <sheet name="ورقة1" sheetId="20" state="hidden" r:id="rId62"/>
    <sheet name="تابع ج 11 لكل القطاعات" sheetId="21" state="hidden" r:id="rId63"/>
    <sheet name="13" sheetId="65" r:id="rId64"/>
    <sheet name="ت 1 13" sheetId="66" r:id="rId65"/>
    <sheet name="ت 2 13" sheetId="103" r:id="rId66"/>
    <sheet name="ت3 13" sheetId="72" r:id="rId67"/>
    <sheet name="ت 4 13" sheetId="104" r:id="rId68"/>
    <sheet name="ت 5 13" sheetId="105" r:id="rId69"/>
    <sheet name="ت 6 13" sheetId="112" r:id="rId70"/>
    <sheet name="14" sheetId="64" r:id="rId71"/>
    <sheet name="ت 1 14" sheetId="106" r:id="rId72"/>
    <sheet name="ت 2 14" sheetId="107" r:id="rId73"/>
    <sheet name="ت 3 14" sheetId="108" r:id="rId74"/>
    <sheet name="ت 4 14" sheetId="109" r:id="rId75"/>
    <sheet name="ت 5 14" sheetId="110" r:id="rId76"/>
    <sheet name="ت 6 14" sheetId="111" r:id="rId77"/>
    <sheet name="ت 7 14 " sheetId="140" r:id="rId78"/>
    <sheet name="ت 8 14  " sheetId="147" r:id="rId79"/>
    <sheet name="ورقة10" sheetId="69" state="hidden" r:id="rId80"/>
    <sheet name=" جدول 11للقطاع العام" sheetId="49" state="hidden" r:id="rId81"/>
    <sheet name=" جدول 11 للقطاع المختلط" sheetId="50" state="hidden" r:id="rId82"/>
    <sheet name="ورقة4" sheetId="16" state="hidden" r:id="rId83"/>
    <sheet name="Sheet1" sheetId="127" state="hidden" r:id="rId84"/>
  </sheets>
  <definedNames>
    <definedName name="_xlnm._FilterDatabase" localSheetId="70" hidden="1">'14'!#REF!</definedName>
    <definedName name="_xlnm._FilterDatabase" localSheetId="43" hidden="1">'تابع جدول 10 لكل القطاعات'!$A$1:$E$55</definedName>
    <definedName name="_xlnm.Print_Area" localSheetId="0">'1'!$A$1:$G$14</definedName>
    <definedName name="_xlnm.Print_Area" localSheetId="29">'10'!$A$1:$P$28</definedName>
    <definedName name="_xlnm.Print_Area" localSheetId="31">'10 (2)'!$A$1:$P$35</definedName>
    <definedName name="_xlnm.Print_Area" localSheetId="32">'10 (3)'!$A$1:$N$34</definedName>
    <definedName name="_xlnm.Print_Area" localSheetId="55">'12'!$A$1:$L$31</definedName>
    <definedName name="_xlnm.Print_Area" localSheetId="63">'13'!$A$1:$I$50</definedName>
    <definedName name="_xlnm.Print_Area" localSheetId="70">'14'!$A$1:$I$63</definedName>
    <definedName name="_xlnm.Print_Area" localSheetId="1">'2'!$A$1:$K$49</definedName>
    <definedName name="_xlnm.Print_Area" localSheetId="4">'3'!$A$1:$S$31</definedName>
    <definedName name="_xlnm.Print_Area" localSheetId="6">'4'!$A$1:$S$32</definedName>
    <definedName name="_xlnm.Print_Area" localSheetId="8">'5'!$A$1:$S$12</definedName>
    <definedName name="_xlnm.Print_Area" localSheetId="12">'6'!$A$1:$R$53</definedName>
    <definedName name="_xlnm.Print_Area" localSheetId="13">'7'!$A$1:$J$51</definedName>
    <definedName name="_xlnm.Print_Area" localSheetId="22">'7 لكل القطاعات'!$A$1:$M$27</definedName>
    <definedName name="_xlnm.Print_Area" localSheetId="25">'7 للقطاع العام'!$A$1:$M$12</definedName>
    <definedName name="_xlnm.Print_Area" localSheetId="26">'7 للقطاع المختلط'!$A$1:$M$6</definedName>
    <definedName name="_xlnm.Print_Area" localSheetId="16">'8'!$A$1:$J$32</definedName>
    <definedName name="_xlnm.Print_Area" localSheetId="34">'8 القطاع الحكومي'!$A$1:$Q$34</definedName>
    <definedName name="_xlnm.Print_Area" localSheetId="35">'8 القطاع العام'!$A$1:$O$10</definedName>
    <definedName name="_xlnm.Print_Area" localSheetId="36">'8 القطاع المختلط'!$A$1:$B$5</definedName>
    <definedName name="_xlnm.Print_Area" localSheetId="27">'8 لكل القطاعات'!$A$1:$Q$34</definedName>
    <definedName name="_xlnm.Print_Area" localSheetId="23">'9'!$A$1:$W$33</definedName>
    <definedName name="_xlnm.Print_Area" localSheetId="64">'ت 1 13'!$A$1:$J$51</definedName>
    <definedName name="_xlnm.Print_Area" localSheetId="71">'ت 1 14'!$A$1:$I$78</definedName>
    <definedName name="_xlnm.Print_Area" localSheetId="65">'ت 2 13'!$A$1:$I$36</definedName>
    <definedName name="_xlnm.Print_Area" localSheetId="72">'ت 2 14'!$A$1:$I$70</definedName>
    <definedName name="_xlnm.Print_Area" localSheetId="73">'ت 3 14'!$A$1:$I$70</definedName>
    <definedName name="_xlnm.Print_Area" localSheetId="67">'ت 4 13'!$A$1:$I$66</definedName>
    <definedName name="_xlnm.Print_Area" localSheetId="74">'ت 4 14'!$A$1:$I$78</definedName>
    <definedName name="_xlnm.Print_Area" localSheetId="51">'ت 4 معدات 11 (2019)'!$A$1:$O$26</definedName>
    <definedName name="_xlnm.Print_Area" localSheetId="68">'ت 5 13'!$A$1:$I$66</definedName>
    <definedName name="_xlnm.Print_Area" localSheetId="75">'ت 5 14'!$A$1:$I$54</definedName>
    <definedName name="_xlnm.Print_Area" localSheetId="52">'ت 5 معدات 11 (2019)'!$A$1:$N$26</definedName>
    <definedName name="_xlnm.Print_Area" localSheetId="69">'ت 6 13'!$A$1:$I$32</definedName>
    <definedName name="_xlnm.Print_Area" localSheetId="76">'ت 6 14'!$A$1:$I$54</definedName>
    <definedName name="_xlnm.Print_Area" localSheetId="53">'ت 6معدات 11 (2019)'!$A$1:$O$37</definedName>
    <definedName name="_xlnm.Print_Area" localSheetId="77">'ت 7 14 '!$A$1:$I$54</definedName>
    <definedName name="_xlnm.Print_Area" localSheetId="54">'ت 7معدات 11 (2019)'!$A$1:$N$38</definedName>
    <definedName name="_xlnm.Print_Area" localSheetId="17">'ت 8'!$A$1:$J$52</definedName>
    <definedName name="_xlnm.Print_Area" localSheetId="78">'ت 8 14  '!$A$1:$I$47</definedName>
    <definedName name="_xlnm.Print_Area" localSheetId="44">'ت10  (5)'!$A$1:$N$28</definedName>
    <definedName name="_xlnm.Print_Area" localSheetId="45">'ت10  (6)'!$A$1:$O$35</definedName>
    <definedName name="_xlnm.Print_Area" localSheetId="46">'ت10  (7)'!$A$1:$N$35</definedName>
    <definedName name="_xlnm.Print_Area" localSheetId="33">'ت10 (4) '!$A$1:$O$28</definedName>
    <definedName name="_xlnm.Print_Area" localSheetId="56">ت12!$A$1:$L$50</definedName>
    <definedName name="_xlnm.Print_Area" localSheetId="5">'ت3 '!$A$1:$S$34</definedName>
    <definedName name="_xlnm.Print_Area" localSheetId="66">'ت3 13'!$A$1:$I$61</definedName>
    <definedName name="_xlnm.Print_Area" localSheetId="7">ت4!$A$1:$S$51</definedName>
    <definedName name="_xlnm.Print_Area" localSheetId="11">ت5!$A$1:$E$32</definedName>
    <definedName name="_xlnm.Print_Area" localSheetId="28">ت9!$A$1:$W$53</definedName>
    <definedName name="_xlnm.Print_Area" localSheetId="38">'تابع ج 9 للقطاع الحكومي'!$A$1:$X$5</definedName>
    <definedName name="_xlnm.Print_Area" localSheetId="40">'تابع ج 9 للقطاع العام'!$A$1:$N$14</definedName>
    <definedName name="_xlnm.Print_Area" localSheetId="15">'تابع جدول 6 لكل القطاعات'!$A$1:$J$26</definedName>
    <definedName name="_xlnm.Print_Area" localSheetId="58">'ج 10  للقطاع المختلط'!$A$1:$E$5</definedName>
    <definedName name="_xlnm.Print_Area" localSheetId="42">'ج 10 لكل القطاعات'!$A$1:$E$30</definedName>
    <definedName name="_xlnm.Print_Area" localSheetId="57">'ج 10 للقطاع العام'!$A$1:$E$12</definedName>
    <definedName name="_xlnm.Print_Area" localSheetId="9">'ج 3 قطاع عام'!$A$1:$P$14</definedName>
    <definedName name="_xlnm.Print_Area" localSheetId="10">'ج 3 قطاع مختلط'!$A$1:$P$7</definedName>
    <definedName name="_xlnm.Print_Area" localSheetId="2">'ج 3 لكل القطاعات'!$A$1:$P$32</definedName>
    <definedName name="_xlnm.Print_Area" localSheetId="37">'جدول 9 للقطاع الحكومي'!$A$1:$Q$22</definedName>
    <definedName name="_xlnm.Print_Area" localSheetId="39">'جدول 9 للقطاع العام'!$A$1:$Q$15</definedName>
    <definedName name="_xlnm.Print_Area" localSheetId="41">'جدول 9 للقطاع المختلط'!$A$1:$D$6</definedName>
    <definedName name="_xlnm.Print_Area" localSheetId="47">'معدات 11 (2019)'!$A$1:$O$26</definedName>
    <definedName name="_xlnm.Print_Area" localSheetId="48">'يتبع (1) معدات 11 (2019)'!$A$1:$N$26</definedName>
    <definedName name="_xlnm.Print_Area" localSheetId="49">'يتبع (2) معدات 11 (2019)'!$A$1:$O$37</definedName>
    <definedName name="_xlnm.Print_Area" localSheetId="50">'يتبع (3) معدات 11 (2019)'!$A$1:$N$37</definedName>
    <definedName name="_xlnm.Print_Area" localSheetId="30">'يتبع جدول 10 (1)'!$A$1:$N$28</definedName>
  </definedNames>
  <calcPr calcId="152511"/>
  <fileRecoveryPr autoRecover="0"/>
</workbook>
</file>

<file path=xl/calcChain.xml><?xml version="1.0" encoding="utf-8"?>
<calcChain xmlns="http://schemas.openxmlformats.org/spreadsheetml/2006/main">
  <c r="I45" i="51" l="1"/>
  <c r="H45" i="51"/>
  <c r="G45" i="51"/>
  <c r="F45" i="51"/>
  <c r="E45" i="51"/>
  <c r="P50" i="51"/>
  <c r="N50" i="51"/>
  <c r="O50" i="51"/>
  <c r="P37" i="51"/>
  <c r="P38" i="51"/>
  <c r="P39" i="51"/>
  <c r="P40" i="51"/>
  <c r="P41" i="51"/>
  <c r="P42" i="51"/>
  <c r="P43" i="51"/>
  <c r="P44" i="51"/>
  <c r="P45" i="51"/>
  <c r="P46" i="51"/>
  <c r="P47" i="51"/>
  <c r="P48" i="51"/>
  <c r="P49" i="51"/>
  <c r="D32" i="51"/>
  <c r="D33" i="51"/>
  <c r="D34" i="51"/>
  <c r="D35" i="51"/>
  <c r="D36" i="51"/>
  <c r="D37" i="51"/>
  <c r="D38" i="51"/>
  <c r="D39" i="51"/>
  <c r="D40" i="51"/>
  <c r="D41" i="51"/>
  <c r="D42" i="51"/>
  <c r="D43" i="51"/>
  <c r="D44" i="51"/>
  <c r="D45" i="51"/>
  <c r="B59" i="51"/>
  <c r="C59" i="51"/>
  <c r="D59" i="51"/>
  <c r="E59" i="51"/>
  <c r="F59" i="51"/>
  <c r="G59" i="51"/>
  <c r="H59" i="51"/>
  <c r="I59" i="51"/>
  <c r="J59" i="51"/>
  <c r="K59" i="51"/>
  <c r="B55" i="51"/>
  <c r="C55" i="51"/>
  <c r="D55" i="51"/>
  <c r="E55" i="51"/>
  <c r="F55" i="51"/>
  <c r="G55" i="51"/>
  <c r="H55" i="51"/>
  <c r="I55" i="51"/>
  <c r="J55" i="51"/>
  <c r="K55" i="51"/>
  <c r="B57" i="54"/>
  <c r="C57" i="54"/>
  <c r="D57" i="54"/>
  <c r="E57" i="54"/>
  <c r="F57" i="54"/>
  <c r="G57" i="54"/>
  <c r="H57" i="54"/>
  <c r="I57" i="54"/>
  <c r="J57" i="54"/>
  <c r="K57" i="54"/>
  <c r="L57" i="54"/>
  <c r="M57" i="54"/>
  <c r="N57" i="54"/>
  <c r="O57" i="54"/>
  <c r="P57" i="54"/>
  <c r="Q57" i="54"/>
  <c r="R57" i="54"/>
  <c r="N29" i="54"/>
  <c r="D8" i="48" l="1"/>
  <c r="D9" i="48"/>
  <c r="D10" i="48"/>
  <c r="D11" i="48"/>
  <c r="D12" i="48"/>
  <c r="D13" i="48"/>
  <c r="D14" i="48"/>
  <c r="D15" i="48"/>
  <c r="D16" i="48"/>
  <c r="D17" i="48"/>
  <c r="D18" i="48"/>
  <c r="D19" i="48"/>
  <c r="D20" i="48"/>
  <c r="D21" i="48"/>
  <c r="D22" i="48"/>
  <c r="D23" i="48"/>
  <c r="D24" i="48"/>
  <c r="D25" i="48"/>
  <c r="D26" i="48"/>
  <c r="D27" i="48"/>
  <c r="D28" i="48"/>
  <c r="D29" i="48"/>
  <c r="D30" i="48"/>
  <c r="O30" i="48"/>
  <c r="K30" i="48"/>
  <c r="O8" i="48"/>
  <c r="O9" i="48"/>
  <c r="O10" i="48"/>
  <c r="O11" i="48"/>
  <c r="O12" i="48"/>
  <c r="O13" i="48"/>
  <c r="O14" i="48"/>
  <c r="O15" i="48"/>
  <c r="O16" i="48"/>
  <c r="O17" i="48"/>
  <c r="O18" i="48"/>
  <c r="O19" i="48"/>
  <c r="O20" i="48"/>
  <c r="O21" i="48"/>
  <c r="O22" i="48"/>
  <c r="O23" i="48"/>
  <c r="O24" i="48"/>
  <c r="O25" i="48"/>
  <c r="O26" i="48"/>
  <c r="O27" i="48"/>
  <c r="O28" i="48"/>
  <c r="O29" i="48"/>
  <c r="Q29" i="139" l="1"/>
  <c r="R29" i="139"/>
  <c r="S29" i="139"/>
  <c r="Q22" i="139"/>
  <c r="R22" i="139"/>
  <c r="S22" i="139"/>
  <c r="L15" i="139"/>
  <c r="M15" i="139"/>
  <c r="K15" i="139"/>
  <c r="O15" i="139" l="1"/>
  <c r="P15" i="139"/>
  <c r="Q15" i="139"/>
  <c r="R15" i="139"/>
  <c r="S7" i="139"/>
  <c r="S15" i="139" s="1"/>
  <c r="S8" i="139"/>
  <c r="S9" i="139"/>
  <c r="S10" i="139"/>
  <c r="S11" i="139"/>
  <c r="S12" i="139"/>
  <c r="S13" i="139"/>
  <c r="S14" i="139"/>
  <c r="S28" i="137" l="1"/>
  <c r="M28" i="137"/>
  <c r="M34" i="51" l="1"/>
  <c r="N34" i="51"/>
  <c r="O34" i="51"/>
  <c r="P34" i="51"/>
  <c r="Q34" i="51"/>
  <c r="R34" i="51"/>
  <c r="S34" i="51"/>
  <c r="T34" i="51"/>
  <c r="U34" i="51"/>
  <c r="V34" i="51"/>
  <c r="B45" i="51"/>
  <c r="C45" i="51"/>
  <c r="J45" i="51"/>
  <c r="M31" i="51"/>
  <c r="N31" i="51"/>
  <c r="O31" i="51"/>
  <c r="P31" i="51"/>
  <c r="Q31" i="51"/>
  <c r="R31" i="51"/>
  <c r="S31" i="51"/>
  <c r="T31" i="51"/>
  <c r="U31" i="51"/>
  <c r="V31" i="51"/>
  <c r="B28" i="63"/>
  <c r="C28" i="63"/>
  <c r="D28" i="63"/>
  <c r="E28" i="63"/>
  <c r="F28" i="63"/>
  <c r="G28" i="63"/>
  <c r="H28" i="63"/>
  <c r="I28" i="63"/>
  <c r="J28" i="63"/>
  <c r="K28" i="63"/>
  <c r="L28" i="63"/>
  <c r="M28" i="63"/>
  <c r="N7" i="63"/>
  <c r="N8" i="63"/>
  <c r="N9" i="63"/>
  <c r="N10" i="63"/>
  <c r="N11" i="63"/>
  <c r="N12" i="63"/>
  <c r="N13" i="63"/>
  <c r="N14" i="63"/>
  <c r="N15" i="63"/>
  <c r="N16" i="63"/>
  <c r="N17" i="63"/>
  <c r="N18" i="63"/>
  <c r="N19" i="63"/>
  <c r="N20" i="63"/>
  <c r="N21" i="63"/>
  <c r="N22" i="63"/>
  <c r="N23" i="63"/>
  <c r="N24" i="63"/>
  <c r="N25" i="63"/>
  <c r="N26" i="63"/>
  <c r="N27" i="63"/>
  <c r="N16" i="138"/>
  <c r="S7" i="137"/>
  <c r="S8" i="137"/>
  <c r="S9" i="137"/>
  <c r="S10" i="137"/>
  <c r="S11" i="137"/>
  <c r="S12" i="137"/>
  <c r="S13" i="137"/>
  <c r="S14" i="137"/>
  <c r="S15" i="137"/>
  <c r="S16" i="137"/>
  <c r="S17" i="137"/>
  <c r="S18" i="137"/>
  <c r="S19" i="137"/>
  <c r="S20" i="137"/>
  <c r="S21" i="137"/>
  <c r="S22" i="137"/>
  <c r="S23" i="137"/>
  <c r="S24" i="137"/>
  <c r="S25" i="137"/>
  <c r="S26" i="137"/>
  <c r="S27" i="137"/>
  <c r="L25" i="135"/>
  <c r="P28" i="137"/>
  <c r="O9" i="62"/>
  <c r="O10" i="62"/>
  <c r="O11" i="62"/>
  <c r="O12" i="62"/>
  <c r="O13" i="62"/>
  <c r="O14" i="62"/>
  <c r="O15" i="62"/>
  <c r="O16" i="62"/>
  <c r="O17" i="62"/>
  <c r="O18" i="62"/>
  <c r="O19" i="62"/>
  <c r="O20" i="62"/>
  <c r="O21" i="62"/>
  <c r="O22" i="62"/>
  <c r="O23" i="62"/>
  <c r="O24" i="62"/>
  <c r="O25" i="62"/>
  <c r="O26" i="62"/>
  <c r="O27" i="62"/>
  <c r="N28" i="63" l="1"/>
  <c r="G11" i="72"/>
  <c r="F11" i="72"/>
  <c r="B28" i="51"/>
  <c r="C28" i="51"/>
  <c r="D28" i="51"/>
  <c r="D22" i="51"/>
  <c r="R24" i="134"/>
  <c r="S24" i="134"/>
  <c r="T24" i="134"/>
  <c r="U24" i="134"/>
  <c r="V24" i="134"/>
  <c r="W24" i="134"/>
  <c r="X24" i="134"/>
  <c r="Y24" i="134"/>
  <c r="Z24" i="134"/>
  <c r="AA24" i="134"/>
  <c r="AB24" i="134"/>
  <c r="AC24" i="134"/>
  <c r="AD24" i="134"/>
  <c r="AE24" i="134"/>
  <c r="R22" i="134"/>
  <c r="S22" i="134"/>
  <c r="T22" i="134"/>
  <c r="U22" i="134"/>
  <c r="V22" i="134"/>
  <c r="W22" i="134"/>
  <c r="X22" i="134"/>
  <c r="Y22" i="134"/>
  <c r="Z22" i="134"/>
  <c r="AA22" i="134"/>
  <c r="AB22" i="134"/>
  <c r="AC22" i="134"/>
  <c r="AD22" i="134"/>
  <c r="AE22" i="134"/>
  <c r="M47" i="23"/>
  <c r="N47" i="23"/>
  <c r="O47" i="23"/>
  <c r="P47" i="23" s="1"/>
  <c r="P33" i="23"/>
  <c r="P35" i="23"/>
  <c r="P36" i="23"/>
  <c r="P37" i="23"/>
  <c r="P38" i="23"/>
  <c r="P39" i="23"/>
  <c r="P40" i="23"/>
  <c r="P41" i="23"/>
  <c r="P42" i="23"/>
  <c r="P43" i="23"/>
  <c r="P44" i="23"/>
  <c r="P45" i="23"/>
  <c r="P46" i="23"/>
  <c r="L42" i="23"/>
  <c r="V30" i="23"/>
  <c r="AA31" i="24"/>
  <c r="AA32" i="24"/>
  <c r="AA33" i="24"/>
  <c r="AA34" i="24"/>
  <c r="AA35" i="24"/>
  <c r="AA36" i="24"/>
  <c r="AA37" i="24"/>
  <c r="AA38" i="24"/>
  <c r="AA39" i="24"/>
  <c r="AA40" i="24"/>
  <c r="AA41" i="24"/>
  <c r="AA42" i="24"/>
  <c r="AA43" i="24"/>
  <c r="AA44" i="24"/>
  <c r="AA45" i="24"/>
  <c r="AA46" i="24"/>
  <c r="AA47" i="24"/>
  <c r="AA48" i="24"/>
  <c r="AA49" i="24"/>
  <c r="AA50" i="24"/>
  <c r="AA51" i="24"/>
  <c r="AA52" i="24"/>
  <c r="AA53" i="24"/>
  <c r="AA54" i="24"/>
  <c r="F32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2" i="24"/>
  <c r="F23" i="24"/>
  <c r="F24" i="24"/>
  <c r="F25" i="24"/>
  <c r="F26" i="24"/>
  <c r="F27" i="24"/>
  <c r="F28" i="24"/>
  <c r="F29" i="24"/>
  <c r="F30" i="24"/>
  <c r="F31" i="24"/>
  <c r="X31" i="24"/>
  <c r="X32" i="24"/>
  <c r="X33" i="24"/>
  <c r="X34" i="24"/>
  <c r="X35" i="24"/>
  <c r="X36" i="24"/>
  <c r="X37" i="24"/>
  <c r="X38" i="24"/>
  <c r="X39" i="24"/>
  <c r="X40" i="24"/>
  <c r="X41" i="24"/>
  <c r="X42" i="24"/>
  <c r="X43" i="24"/>
  <c r="X44" i="24"/>
  <c r="X45" i="24"/>
  <c r="X46" i="24"/>
  <c r="X47" i="24"/>
  <c r="X48" i="24"/>
  <c r="X49" i="24"/>
  <c r="X50" i="24"/>
  <c r="X51" i="24"/>
  <c r="X52" i="24"/>
  <c r="X53" i="24"/>
  <c r="X54" i="24"/>
  <c r="AB4" i="24"/>
  <c r="AB5" i="24"/>
  <c r="AB6" i="24"/>
  <c r="AB7" i="24"/>
  <c r="AB8" i="24"/>
  <c r="AB9" i="24"/>
  <c r="AB10" i="24"/>
  <c r="AB11" i="24"/>
  <c r="AB12" i="24"/>
  <c r="AB13" i="24"/>
  <c r="AB14" i="24"/>
  <c r="AB15" i="24"/>
  <c r="AB16" i="24"/>
  <c r="AB17" i="24"/>
  <c r="AB18" i="24"/>
  <c r="AB19" i="24"/>
  <c r="AB20" i="24"/>
  <c r="AB21" i="24"/>
  <c r="AB22" i="24"/>
  <c r="AB23" i="24"/>
  <c r="AB24" i="24"/>
  <c r="AB25" i="24"/>
  <c r="AB26" i="24"/>
  <c r="AB27" i="24"/>
  <c r="P29" i="54" l="1"/>
  <c r="I29" i="54"/>
  <c r="M29" i="54" s="1"/>
  <c r="J29" i="54"/>
  <c r="K29" i="54"/>
  <c r="L29" i="54"/>
  <c r="M9" i="54"/>
  <c r="M10" i="54"/>
  <c r="M11" i="54"/>
  <c r="M12" i="54"/>
  <c r="M13" i="54"/>
  <c r="M14" i="54"/>
  <c r="M15" i="54"/>
  <c r="M16" i="54"/>
  <c r="M17" i="54"/>
  <c r="M18" i="54"/>
  <c r="M19" i="54"/>
  <c r="M20" i="54"/>
  <c r="M21" i="54"/>
  <c r="M22" i="54"/>
  <c r="M23" i="54"/>
  <c r="M24" i="54"/>
  <c r="M25" i="54"/>
  <c r="M26" i="54"/>
  <c r="M27" i="54"/>
  <c r="M28" i="54"/>
  <c r="N32" i="24"/>
  <c r="AH48" i="54"/>
  <c r="AI48" i="54"/>
  <c r="AJ48" i="54"/>
  <c r="C47" i="147" l="1"/>
  <c r="D47" i="147"/>
  <c r="E47" i="147"/>
  <c r="F47" i="147"/>
  <c r="G40" i="147"/>
  <c r="G41" i="147"/>
  <c r="G42" i="147"/>
  <c r="G43" i="147"/>
  <c r="G44" i="147"/>
  <c r="G45" i="147"/>
  <c r="G46" i="147"/>
  <c r="C39" i="147"/>
  <c r="G39" i="147" s="1"/>
  <c r="D39" i="147"/>
  <c r="E39" i="147"/>
  <c r="G32" i="147"/>
  <c r="G36" i="147"/>
  <c r="C31" i="147"/>
  <c r="D31" i="147"/>
  <c r="E31" i="147"/>
  <c r="G24" i="147"/>
  <c r="G28" i="147"/>
  <c r="G31" i="147"/>
  <c r="C22" i="147"/>
  <c r="D22" i="147"/>
  <c r="E22" i="147"/>
  <c r="F22" i="147"/>
  <c r="G15" i="147"/>
  <c r="G16" i="147"/>
  <c r="G17" i="147"/>
  <c r="G18" i="147"/>
  <c r="G19" i="147"/>
  <c r="G20" i="147"/>
  <c r="G21" i="147"/>
  <c r="C14" i="147"/>
  <c r="G7" i="147"/>
  <c r="G14" i="147"/>
  <c r="C54" i="140"/>
  <c r="D54" i="140"/>
  <c r="G47" i="140"/>
  <c r="G54" i="140" s="1"/>
  <c r="G48" i="140"/>
  <c r="G49" i="140"/>
  <c r="G52" i="140"/>
  <c r="G53" i="140"/>
  <c r="C46" i="140"/>
  <c r="D46" i="140"/>
  <c r="E46" i="140"/>
  <c r="G46" i="140" s="1"/>
  <c r="F46" i="140"/>
  <c r="G39" i="140"/>
  <c r="G40" i="140"/>
  <c r="G41" i="140"/>
  <c r="G42" i="140"/>
  <c r="G43" i="140"/>
  <c r="G44" i="140"/>
  <c r="G45" i="140"/>
  <c r="C38" i="140"/>
  <c r="D38" i="140"/>
  <c r="E38" i="140"/>
  <c r="F38" i="140"/>
  <c r="G31" i="140"/>
  <c r="G32" i="140"/>
  <c r="G33" i="140"/>
  <c r="G34" i="140"/>
  <c r="G35" i="140"/>
  <c r="G36" i="140"/>
  <c r="G37" i="140"/>
  <c r="C30" i="140"/>
  <c r="D30" i="140"/>
  <c r="E30" i="140"/>
  <c r="F30" i="140"/>
  <c r="G23" i="140"/>
  <c r="G24" i="140"/>
  <c r="G25" i="140"/>
  <c r="G26" i="140"/>
  <c r="G27" i="140"/>
  <c r="G28" i="140"/>
  <c r="G29" i="140"/>
  <c r="C22" i="140"/>
  <c r="G22" i="140" s="1"/>
  <c r="D22" i="140"/>
  <c r="E22" i="140"/>
  <c r="F22" i="140"/>
  <c r="G15" i="140"/>
  <c r="G16" i="140"/>
  <c r="G17" i="140"/>
  <c r="G18" i="140"/>
  <c r="G19" i="140"/>
  <c r="G20" i="140"/>
  <c r="G21" i="140"/>
  <c r="C14" i="140"/>
  <c r="D14" i="140"/>
  <c r="G14" i="140" s="1"/>
  <c r="G7" i="140"/>
  <c r="G8" i="140"/>
  <c r="G9" i="140"/>
  <c r="G10" i="140"/>
  <c r="G11" i="140"/>
  <c r="G12" i="140"/>
  <c r="G13" i="140"/>
  <c r="C54" i="111"/>
  <c r="G54" i="111" s="1"/>
  <c r="D54" i="111"/>
  <c r="E54" i="111"/>
  <c r="F54" i="111"/>
  <c r="G47" i="111"/>
  <c r="G48" i="111"/>
  <c r="G49" i="111"/>
  <c r="G50" i="111"/>
  <c r="G51" i="111"/>
  <c r="G52" i="111"/>
  <c r="G53" i="111"/>
  <c r="C46" i="111"/>
  <c r="D46" i="111"/>
  <c r="E46" i="111"/>
  <c r="F46" i="111"/>
  <c r="G39" i="111"/>
  <c r="G40" i="111"/>
  <c r="G41" i="111"/>
  <c r="G42" i="111"/>
  <c r="G43" i="111"/>
  <c r="G44" i="111"/>
  <c r="G45" i="111"/>
  <c r="C38" i="111"/>
  <c r="D38" i="111"/>
  <c r="F38" i="111"/>
  <c r="G31" i="111"/>
  <c r="G33" i="111"/>
  <c r="G35" i="111"/>
  <c r="G36" i="111"/>
  <c r="G38" i="111"/>
  <c r="C30" i="111"/>
  <c r="G30" i="111" s="1"/>
  <c r="D30" i="111"/>
  <c r="E30" i="111"/>
  <c r="G23" i="111"/>
  <c r="G25" i="111"/>
  <c r="G26" i="111"/>
  <c r="G27" i="111"/>
  <c r="G28" i="111"/>
  <c r="G29" i="111"/>
  <c r="C22" i="111"/>
  <c r="D22" i="111"/>
  <c r="E22" i="111"/>
  <c r="G15" i="111"/>
  <c r="G16" i="111"/>
  <c r="G17" i="111"/>
  <c r="G18" i="111"/>
  <c r="G19" i="111"/>
  <c r="G20" i="111"/>
  <c r="G21" i="111"/>
  <c r="C14" i="111"/>
  <c r="D14" i="111"/>
  <c r="E14" i="111"/>
  <c r="G14" i="111" s="1"/>
  <c r="G7" i="111"/>
  <c r="G8" i="111"/>
  <c r="G12" i="111"/>
  <c r="G13" i="111"/>
  <c r="C54" i="110"/>
  <c r="D54" i="110"/>
  <c r="E54" i="110"/>
  <c r="F54" i="110"/>
  <c r="G47" i="110"/>
  <c r="G48" i="110"/>
  <c r="G49" i="110"/>
  <c r="G50" i="110"/>
  <c r="G51" i="110"/>
  <c r="G52" i="110"/>
  <c r="G53" i="110"/>
  <c r="C46" i="110"/>
  <c r="D46" i="110"/>
  <c r="E46" i="110"/>
  <c r="F46" i="110"/>
  <c r="G39" i="110"/>
  <c r="G40" i="110"/>
  <c r="G41" i="110"/>
  <c r="G42" i="110"/>
  <c r="G43" i="110"/>
  <c r="G44" i="110"/>
  <c r="G45" i="110"/>
  <c r="C38" i="110"/>
  <c r="D38" i="110"/>
  <c r="E38" i="110"/>
  <c r="F38" i="110"/>
  <c r="G31" i="110"/>
  <c r="G32" i="110"/>
  <c r="G33" i="110"/>
  <c r="G34" i="110"/>
  <c r="G35" i="110"/>
  <c r="G36" i="110"/>
  <c r="G37" i="110"/>
  <c r="G22" i="111" l="1"/>
  <c r="G46" i="111"/>
  <c r="G38" i="140"/>
  <c r="G47" i="147"/>
  <c r="G22" i="147"/>
  <c r="G30" i="140"/>
  <c r="G54" i="110"/>
  <c r="G46" i="110"/>
  <c r="G38" i="110"/>
  <c r="C14" i="110"/>
  <c r="D14" i="110"/>
  <c r="E14" i="110"/>
  <c r="F14" i="110"/>
  <c r="G11" i="110"/>
  <c r="G10" i="110"/>
  <c r="C30" i="110"/>
  <c r="G30" i="110" s="1"/>
  <c r="D30" i="110"/>
  <c r="F30" i="110"/>
  <c r="G23" i="110"/>
  <c r="G24" i="110"/>
  <c r="G25" i="110"/>
  <c r="G26" i="110"/>
  <c r="G27" i="110"/>
  <c r="G28" i="110"/>
  <c r="G29" i="110"/>
  <c r="G7" i="110"/>
  <c r="G8" i="110"/>
  <c r="G9" i="110"/>
  <c r="G12" i="110"/>
  <c r="G13" i="110"/>
  <c r="C22" i="110"/>
  <c r="G22" i="110" s="1"/>
  <c r="G15" i="110"/>
  <c r="C78" i="109"/>
  <c r="F78" i="109"/>
  <c r="G71" i="109"/>
  <c r="C70" i="109"/>
  <c r="D70" i="109"/>
  <c r="G70" i="109" s="1"/>
  <c r="G63" i="109"/>
  <c r="G65" i="109"/>
  <c r="G68" i="109"/>
  <c r="G69" i="109"/>
  <c r="C54" i="109"/>
  <c r="G54" i="109" s="1"/>
  <c r="G47" i="109"/>
  <c r="C46" i="109"/>
  <c r="G46" i="109" s="1"/>
  <c r="G43" i="109"/>
  <c r="C38" i="109"/>
  <c r="G31" i="109"/>
  <c r="G38" i="109"/>
  <c r="C30" i="109"/>
  <c r="G30" i="109" s="1"/>
  <c r="G23" i="109"/>
  <c r="C22" i="109"/>
  <c r="G22" i="109" s="1"/>
  <c r="G15" i="109"/>
  <c r="C14" i="109"/>
  <c r="G14" i="109" s="1"/>
  <c r="G7" i="109"/>
  <c r="G8" i="109"/>
  <c r="C62" i="109"/>
  <c r="D62" i="109"/>
  <c r="E62" i="109"/>
  <c r="F62" i="109"/>
  <c r="G55" i="109"/>
  <c r="G56" i="109"/>
  <c r="G57" i="109"/>
  <c r="G58" i="109"/>
  <c r="G59" i="109"/>
  <c r="G60" i="109"/>
  <c r="G61" i="109"/>
  <c r="E70" i="108"/>
  <c r="F70" i="108"/>
  <c r="G64" i="108"/>
  <c r="E62" i="108"/>
  <c r="F62" i="108"/>
  <c r="G19" i="108"/>
  <c r="G17" i="108"/>
  <c r="C38" i="108"/>
  <c r="D38" i="108"/>
  <c r="E38" i="108"/>
  <c r="F38" i="108"/>
  <c r="G31" i="108"/>
  <c r="G32" i="108"/>
  <c r="G33" i="108"/>
  <c r="G34" i="108"/>
  <c r="G35" i="108"/>
  <c r="G36" i="108"/>
  <c r="G37" i="108"/>
  <c r="C70" i="108"/>
  <c r="G63" i="108"/>
  <c r="C62" i="108"/>
  <c r="D62" i="108"/>
  <c r="G55" i="108"/>
  <c r="G57" i="108"/>
  <c r="C54" i="108"/>
  <c r="G54" i="108" s="1"/>
  <c r="G47" i="108"/>
  <c r="C46" i="108"/>
  <c r="G46" i="108" s="1"/>
  <c r="G39" i="108"/>
  <c r="C30" i="108"/>
  <c r="D30" i="108"/>
  <c r="E30" i="108"/>
  <c r="F30" i="108"/>
  <c r="G23" i="108"/>
  <c r="G25" i="108"/>
  <c r="G26" i="108"/>
  <c r="G28" i="108"/>
  <c r="G29" i="108"/>
  <c r="C22" i="108"/>
  <c r="D22" i="108"/>
  <c r="E22" i="108"/>
  <c r="G15" i="108"/>
  <c r="C14" i="108"/>
  <c r="D14" i="108"/>
  <c r="F14" i="108"/>
  <c r="G7" i="108"/>
  <c r="G8" i="108"/>
  <c r="G13" i="108"/>
  <c r="G14" i="108"/>
  <c r="C70" i="107"/>
  <c r="D70" i="107"/>
  <c r="E70" i="107"/>
  <c r="F70" i="107"/>
  <c r="G70" i="107" s="1"/>
  <c r="G63" i="107"/>
  <c r="G64" i="107"/>
  <c r="G65" i="107"/>
  <c r="G66" i="107"/>
  <c r="G67" i="107"/>
  <c r="G68" i="107"/>
  <c r="G69" i="107"/>
  <c r="E62" i="107"/>
  <c r="G62" i="107" s="1"/>
  <c r="G61" i="107"/>
  <c r="C54" i="107"/>
  <c r="D54" i="107"/>
  <c r="E54" i="107"/>
  <c r="F54" i="107"/>
  <c r="G48" i="107"/>
  <c r="G49" i="107"/>
  <c r="G50" i="107"/>
  <c r="G52" i="107"/>
  <c r="G53" i="107"/>
  <c r="G47" i="107"/>
  <c r="C46" i="107"/>
  <c r="E46" i="107"/>
  <c r="G39" i="107"/>
  <c r="G45" i="107"/>
  <c r="C38" i="107"/>
  <c r="G38" i="107" s="1"/>
  <c r="D38" i="107"/>
  <c r="E38" i="107"/>
  <c r="F38" i="107"/>
  <c r="G33" i="107"/>
  <c r="G34" i="107"/>
  <c r="G35" i="107"/>
  <c r="G36" i="107"/>
  <c r="G37" i="107"/>
  <c r="G31" i="107"/>
  <c r="C30" i="107"/>
  <c r="D30" i="107"/>
  <c r="E30" i="107"/>
  <c r="F30" i="107"/>
  <c r="G23" i="107"/>
  <c r="G24" i="107"/>
  <c r="G25" i="107"/>
  <c r="G26" i="107"/>
  <c r="G29" i="107"/>
  <c r="C22" i="107"/>
  <c r="D22" i="107"/>
  <c r="E22" i="107"/>
  <c r="F22" i="107"/>
  <c r="G15" i="107"/>
  <c r="G16" i="107"/>
  <c r="G17" i="107"/>
  <c r="G18" i="107"/>
  <c r="G19" i="107"/>
  <c r="G20" i="107"/>
  <c r="G21" i="107"/>
  <c r="C14" i="107"/>
  <c r="D14" i="107"/>
  <c r="E14" i="107"/>
  <c r="F14" i="107"/>
  <c r="G7" i="107"/>
  <c r="G8" i="107"/>
  <c r="G9" i="107"/>
  <c r="G10" i="107"/>
  <c r="G11" i="107"/>
  <c r="G12" i="107"/>
  <c r="G13" i="107"/>
  <c r="C78" i="106"/>
  <c r="D78" i="106"/>
  <c r="E78" i="106"/>
  <c r="F78" i="106"/>
  <c r="G78" i="106"/>
  <c r="G71" i="106"/>
  <c r="G72" i="106"/>
  <c r="G73" i="106"/>
  <c r="G74" i="106"/>
  <c r="G77" i="106"/>
  <c r="C70" i="106"/>
  <c r="D70" i="106"/>
  <c r="E70" i="106"/>
  <c r="F70" i="106"/>
  <c r="G63" i="106"/>
  <c r="G64" i="106"/>
  <c r="G65" i="106"/>
  <c r="G66" i="106"/>
  <c r="G67" i="106"/>
  <c r="G68" i="106"/>
  <c r="G69" i="106"/>
  <c r="C62" i="106"/>
  <c r="D62" i="106"/>
  <c r="E62" i="106"/>
  <c r="F62" i="106"/>
  <c r="G62" i="106"/>
  <c r="G55" i="106"/>
  <c r="G56" i="106"/>
  <c r="G57" i="106"/>
  <c r="G58" i="106"/>
  <c r="G60" i="106"/>
  <c r="G61" i="106"/>
  <c r="C54" i="106"/>
  <c r="D54" i="106"/>
  <c r="E54" i="106"/>
  <c r="F54" i="106"/>
  <c r="G53" i="106"/>
  <c r="G51" i="106"/>
  <c r="G50" i="106"/>
  <c r="G48" i="106"/>
  <c r="G49" i="106"/>
  <c r="G37" i="106"/>
  <c r="G36" i="106"/>
  <c r="C46" i="106"/>
  <c r="G46" i="106" s="1"/>
  <c r="D46" i="106"/>
  <c r="E46" i="106"/>
  <c r="F46" i="106"/>
  <c r="G45" i="106"/>
  <c r="G44" i="106"/>
  <c r="G43" i="106"/>
  <c r="G42" i="106"/>
  <c r="G41" i="106"/>
  <c r="C38" i="106"/>
  <c r="E38" i="106"/>
  <c r="C30" i="106"/>
  <c r="D30" i="106"/>
  <c r="E30" i="106"/>
  <c r="G24" i="106"/>
  <c r="G25" i="106"/>
  <c r="G26" i="106"/>
  <c r="G27" i="106"/>
  <c r="G28" i="106"/>
  <c r="G29" i="106"/>
  <c r="C22" i="106"/>
  <c r="D22" i="106"/>
  <c r="E22" i="106"/>
  <c r="F22" i="106"/>
  <c r="G18" i="106"/>
  <c r="G22" i="106" s="1"/>
  <c r="G16" i="106"/>
  <c r="C14" i="106"/>
  <c r="D14" i="106"/>
  <c r="E14" i="106"/>
  <c r="F14" i="106"/>
  <c r="G8" i="106"/>
  <c r="G9" i="106"/>
  <c r="G10" i="106"/>
  <c r="G11" i="106"/>
  <c r="G12" i="106"/>
  <c r="G47" i="106"/>
  <c r="G39" i="106"/>
  <c r="G23" i="106"/>
  <c r="G15" i="106"/>
  <c r="G7" i="106"/>
  <c r="C62" i="64"/>
  <c r="D62" i="64"/>
  <c r="E62" i="64"/>
  <c r="F62" i="64"/>
  <c r="G57" i="64"/>
  <c r="G58" i="64"/>
  <c r="G59" i="64"/>
  <c r="G60" i="64"/>
  <c r="G61" i="64"/>
  <c r="C54" i="64"/>
  <c r="D54" i="64"/>
  <c r="E54" i="64"/>
  <c r="F54" i="64"/>
  <c r="G54" i="64"/>
  <c r="G52" i="64"/>
  <c r="G51" i="64"/>
  <c r="G50" i="64"/>
  <c r="G49" i="64"/>
  <c r="C46" i="64"/>
  <c r="D46" i="64"/>
  <c r="E46" i="64"/>
  <c r="F46" i="64"/>
  <c r="G45" i="64"/>
  <c r="G44" i="64"/>
  <c r="G43" i="64"/>
  <c r="G42" i="64"/>
  <c r="G46" i="64" s="1"/>
  <c r="G41" i="64"/>
  <c r="G40" i="64"/>
  <c r="C38" i="64"/>
  <c r="D38" i="64"/>
  <c r="E38" i="64"/>
  <c r="F38" i="64"/>
  <c r="G37" i="64"/>
  <c r="G36" i="64"/>
  <c r="G35" i="64"/>
  <c r="G33" i="64"/>
  <c r="G32" i="64"/>
  <c r="G38" i="64" s="1"/>
  <c r="G55" i="64"/>
  <c r="G21" i="64"/>
  <c r="F30" i="64"/>
  <c r="G30" i="64" s="1"/>
  <c r="G25" i="64"/>
  <c r="G26" i="64"/>
  <c r="G27" i="64"/>
  <c r="G28" i="64"/>
  <c r="G29" i="64"/>
  <c r="C30" i="64"/>
  <c r="D30" i="64"/>
  <c r="E30" i="64"/>
  <c r="G23" i="64"/>
  <c r="E22" i="64"/>
  <c r="G17" i="64"/>
  <c r="G20" i="64"/>
  <c r="C22" i="64"/>
  <c r="D22" i="64"/>
  <c r="G15" i="64"/>
  <c r="C14" i="64"/>
  <c r="G14" i="64" s="1"/>
  <c r="D14" i="64"/>
  <c r="E14" i="64"/>
  <c r="F14" i="64"/>
  <c r="G7" i="64"/>
  <c r="G9" i="64"/>
  <c r="G12" i="64"/>
  <c r="C32" i="112"/>
  <c r="D32" i="112"/>
  <c r="E32" i="112"/>
  <c r="F32" i="112"/>
  <c r="G28" i="112"/>
  <c r="G29" i="112"/>
  <c r="G30" i="112"/>
  <c r="G31" i="112"/>
  <c r="C27" i="112"/>
  <c r="G27" i="112" s="1"/>
  <c r="D27" i="112"/>
  <c r="E27" i="112"/>
  <c r="G23" i="112"/>
  <c r="G24" i="112"/>
  <c r="G26" i="112"/>
  <c r="C22" i="112"/>
  <c r="G22" i="112" s="1"/>
  <c r="D22" i="112"/>
  <c r="E22" i="112"/>
  <c r="G18" i="112"/>
  <c r="G19" i="112"/>
  <c r="G21" i="112"/>
  <c r="C16" i="112"/>
  <c r="D16" i="112"/>
  <c r="E16" i="112"/>
  <c r="F16" i="112"/>
  <c r="G12" i="112"/>
  <c r="G13" i="112"/>
  <c r="G14" i="112"/>
  <c r="G15" i="112"/>
  <c r="G11" i="112"/>
  <c r="C11" i="112"/>
  <c r="D11" i="112"/>
  <c r="E11" i="112"/>
  <c r="G7" i="112"/>
  <c r="G8" i="112"/>
  <c r="E66" i="105"/>
  <c r="G66" i="105" s="1"/>
  <c r="G65" i="105"/>
  <c r="G64" i="105"/>
  <c r="C66" i="105"/>
  <c r="D66" i="105"/>
  <c r="G62" i="105"/>
  <c r="G63" i="105"/>
  <c r="C61" i="105"/>
  <c r="D61" i="105"/>
  <c r="E61" i="105"/>
  <c r="F61" i="105"/>
  <c r="G61" i="105"/>
  <c r="G60" i="105"/>
  <c r="G58" i="105"/>
  <c r="G57" i="105"/>
  <c r="G59" i="105"/>
  <c r="F56" i="105"/>
  <c r="C56" i="105"/>
  <c r="D56" i="105"/>
  <c r="E56" i="105"/>
  <c r="G56" i="105" s="1"/>
  <c r="G52" i="105"/>
  <c r="G53" i="105"/>
  <c r="G54" i="105"/>
  <c r="G55" i="105"/>
  <c r="F51" i="105"/>
  <c r="G51" i="105"/>
  <c r="C51" i="105"/>
  <c r="D51" i="105"/>
  <c r="E51" i="105"/>
  <c r="G47" i="105"/>
  <c r="G48" i="105"/>
  <c r="G49" i="105"/>
  <c r="G50" i="105"/>
  <c r="E46" i="105"/>
  <c r="F46" i="105"/>
  <c r="G46" i="105"/>
  <c r="G45" i="105"/>
  <c r="C46" i="105"/>
  <c r="D46" i="105"/>
  <c r="G42" i="105"/>
  <c r="G43" i="105"/>
  <c r="G44" i="105"/>
  <c r="G40" i="105"/>
  <c r="G38" i="105"/>
  <c r="F36" i="105"/>
  <c r="F31" i="105"/>
  <c r="G31" i="105" s="1"/>
  <c r="G30" i="105"/>
  <c r="C36" i="105"/>
  <c r="G36" i="105" s="1"/>
  <c r="D36" i="105"/>
  <c r="E36" i="105"/>
  <c r="G32" i="105"/>
  <c r="G33" i="105"/>
  <c r="G34" i="105"/>
  <c r="C41" i="105"/>
  <c r="D41" i="105"/>
  <c r="E41" i="105"/>
  <c r="F41" i="105"/>
  <c r="G37" i="105"/>
  <c r="G39" i="105"/>
  <c r="C31" i="105"/>
  <c r="D31" i="105"/>
  <c r="E31" i="105"/>
  <c r="G27" i="105"/>
  <c r="G28" i="105"/>
  <c r="G29" i="105"/>
  <c r="F26" i="105"/>
  <c r="C26" i="105"/>
  <c r="D26" i="105"/>
  <c r="E26" i="105"/>
  <c r="G22" i="105"/>
  <c r="G23" i="105"/>
  <c r="G24" i="105"/>
  <c r="G25" i="105"/>
  <c r="F21" i="105"/>
  <c r="G20" i="105"/>
  <c r="G19" i="105"/>
  <c r="C21" i="105"/>
  <c r="D21" i="105"/>
  <c r="E21" i="105"/>
  <c r="G21" i="105" s="1"/>
  <c r="G17" i="105"/>
  <c r="G18" i="105"/>
  <c r="F16" i="105"/>
  <c r="G15" i="105"/>
  <c r="C16" i="105"/>
  <c r="D16" i="105"/>
  <c r="E16" i="105"/>
  <c r="G16" i="105" s="1"/>
  <c r="G12" i="105"/>
  <c r="G13" i="105"/>
  <c r="G14" i="105"/>
  <c r="D11" i="105"/>
  <c r="F11" i="105"/>
  <c r="G10" i="105"/>
  <c r="G9" i="105"/>
  <c r="C11" i="105"/>
  <c r="E11" i="105"/>
  <c r="G7" i="105"/>
  <c r="G8" i="105"/>
  <c r="C66" i="104"/>
  <c r="D66" i="104"/>
  <c r="E66" i="104"/>
  <c r="F66" i="104"/>
  <c r="G62" i="104"/>
  <c r="G63" i="104"/>
  <c r="G64" i="104"/>
  <c r="G65" i="104"/>
  <c r="C61" i="104"/>
  <c r="G61" i="104" s="1"/>
  <c r="D61" i="104"/>
  <c r="E61" i="104"/>
  <c r="F61" i="104"/>
  <c r="G60" i="104"/>
  <c r="G59" i="104"/>
  <c r="G58" i="104"/>
  <c r="G57" i="104"/>
  <c r="C56" i="104"/>
  <c r="D56" i="104"/>
  <c r="E56" i="104"/>
  <c r="F56" i="104"/>
  <c r="G52" i="104"/>
  <c r="G53" i="104"/>
  <c r="G54" i="104"/>
  <c r="G55" i="104"/>
  <c r="C51" i="104"/>
  <c r="D51" i="104"/>
  <c r="E51" i="104"/>
  <c r="F51" i="104"/>
  <c r="G47" i="104"/>
  <c r="G48" i="104"/>
  <c r="G49" i="104"/>
  <c r="G50" i="104"/>
  <c r="C46" i="104"/>
  <c r="D46" i="104"/>
  <c r="E46" i="104"/>
  <c r="F46" i="104"/>
  <c r="G42" i="104"/>
  <c r="G43" i="104"/>
  <c r="G44" i="104"/>
  <c r="G45" i="104"/>
  <c r="C41" i="104"/>
  <c r="D41" i="104"/>
  <c r="E41" i="104"/>
  <c r="F41" i="104"/>
  <c r="G37" i="104"/>
  <c r="G38" i="104"/>
  <c r="G39" i="104"/>
  <c r="G40" i="104"/>
  <c r="C36" i="104"/>
  <c r="D36" i="104"/>
  <c r="E36" i="104"/>
  <c r="F36" i="104"/>
  <c r="G32" i="104"/>
  <c r="G33" i="104"/>
  <c r="G35" i="104"/>
  <c r="C31" i="104"/>
  <c r="D31" i="104"/>
  <c r="E31" i="104"/>
  <c r="G27" i="104"/>
  <c r="G28" i="104"/>
  <c r="G30" i="104"/>
  <c r="C26" i="104"/>
  <c r="D26" i="104"/>
  <c r="E26" i="104"/>
  <c r="F26" i="104"/>
  <c r="G22" i="104"/>
  <c r="G23" i="104"/>
  <c r="G24" i="104"/>
  <c r="G25" i="104"/>
  <c r="C21" i="104"/>
  <c r="E21" i="104"/>
  <c r="G17" i="104"/>
  <c r="G18" i="104"/>
  <c r="G19" i="104"/>
  <c r="G20" i="104"/>
  <c r="G21" i="104"/>
  <c r="C16" i="104"/>
  <c r="D16" i="104"/>
  <c r="E16" i="104"/>
  <c r="F16" i="104"/>
  <c r="G12" i="104"/>
  <c r="G13" i="104"/>
  <c r="G14" i="104"/>
  <c r="G15" i="104"/>
  <c r="C11" i="104"/>
  <c r="E11" i="104"/>
  <c r="G7" i="104"/>
  <c r="G8" i="104"/>
  <c r="G10" i="104"/>
  <c r="G11" i="104"/>
  <c r="C61" i="72"/>
  <c r="D61" i="72"/>
  <c r="E61" i="72"/>
  <c r="F61" i="72"/>
  <c r="G61" i="72" s="1"/>
  <c r="G57" i="72"/>
  <c r="G58" i="72"/>
  <c r="G59" i="72"/>
  <c r="G60" i="72"/>
  <c r="C56" i="72"/>
  <c r="D56" i="72"/>
  <c r="G56" i="72" s="1"/>
  <c r="E56" i="72"/>
  <c r="F56" i="72"/>
  <c r="G55" i="72"/>
  <c r="G52" i="72"/>
  <c r="G53" i="72"/>
  <c r="G54" i="72"/>
  <c r="C51" i="72"/>
  <c r="G51" i="72" s="1"/>
  <c r="D51" i="72"/>
  <c r="E51" i="72"/>
  <c r="G47" i="72"/>
  <c r="G48" i="72"/>
  <c r="G49" i="72"/>
  <c r="G50" i="72"/>
  <c r="C46" i="72"/>
  <c r="E46" i="72"/>
  <c r="G42" i="72"/>
  <c r="G43" i="72"/>
  <c r="G45" i="72"/>
  <c r="C41" i="72"/>
  <c r="D41" i="72"/>
  <c r="E41" i="72"/>
  <c r="F41" i="72"/>
  <c r="G37" i="72"/>
  <c r="G38" i="72"/>
  <c r="G39" i="72"/>
  <c r="G40" i="72"/>
  <c r="C36" i="72"/>
  <c r="D36" i="72"/>
  <c r="E36" i="72"/>
  <c r="F36" i="72"/>
  <c r="G32" i="72"/>
  <c r="G33" i="72"/>
  <c r="G34" i="72"/>
  <c r="G35" i="72"/>
  <c r="G36" i="72"/>
  <c r="C31" i="72"/>
  <c r="D31" i="72"/>
  <c r="G31" i="72" s="1"/>
  <c r="E31" i="72"/>
  <c r="G27" i="72"/>
  <c r="G28" i="72"/>
  <c r="G29" i="72"/>
  <c r="G30" i="72"/>
  <c r="F26" i="72"/>
  <c r="G26" i="72" s="1"/>
  <c r="C26" i="72"/>
  <c r="D26" i="72"/>
  <c r="E26" i="72"/>
  <c r="G22" i="72"/>
  <c r="G23" i="72"/>
  <c r="G24" i="72"/>
  <c r="G25" i="72"/>
  <c r="C21" i="72"/>
  <c r="D21" i="72"/>
  <c r="E21" i="72"/>
  <c r="F21" i="72"/>
  <c r="G20" i="72"/>
  <c r="G19" i="72"/>
  <c r="G18" i="72"/>
  <c r="G17" i="72"/>
  <c r="C16" i="72"/>
  <c r="D16" i="72"/>
  <c r="E16" i="72"/>
  <c r="F16" i="72"/>
  <c r="G16" i="72"/>
  <c r="G14" i="72"/>
  <c r="G13" i="72"/>
  <c r="G12" i="72"/>
  <c r="G9" i="72"/>
  <c r="G7" i="72"/>
  <c r="C11" i="72"/>
  <c r="D11" i="72"/>
  <c r="E11" i="72"/>
  <c r="G8" i="72"/>
  <c r="G10" i="72"/>
  <c r="C31" i="103"/>
  <c r="D31" i="103"/>
  <c r="E31" i="103"/>
  <c r="G31" i="103" l="1"/>
  <c r="G46" i="72"/>
  <c r="G21" i="72"/>
  <c r="G36" i="104"/>
  <c r="G16" i="104"/>
  <c r="G41" i="104"/>
  <c r="G51" i="104"/>
  <c r="G11" i="105"/>
  <c r="G22" i="64"/>
  <c r="G62" i="64"/>
  <c r="G30" i="106"/>
  <c r="G54" i="106"/>
  <c r="G38" i="106"/>
  <c r="G54" i="107"/>
  <c r="G46" i="107"/>
  <c r="G30" i="107"/>
  <c r="G70" i="108"/>
  <c r="G38" i="108"/>
  <c r="G22" i="108"/>
  <c r="G62" i="108"/>
  <c r="G78" i="109"/>
  <c r="G14" i="110"/>
  <c r="G62" i="109"/>
  <c r="G30" i="108"/>
  <c r="G22" i="107"/>
  <c r="G14" i="107"/>
  <c r="G70" i="106"/>
  <c r="G52" i="106"/>
  <c r="G14" i="106"/>
  <c r="G32" i="112"/>
  <c r="G16" i="112"/>
  <c r="G41" i="105"/>
  <c r="G26" i="105"/>
  <c r="G66" i="104"/>
  <c r="G56" i="104"/>
  <c r="G46" i="104"/>
  <c r="G31" i="104"/>
  <c r="G26" i="104"/>
  <c r="G41" i="72"/>
  <c r="C36" i="103"/>
  <c r="D36" i="103"/>
  <c r="E36" i="103"/>
  <c r="F36" i="103"/>
  <c r="G32" i="103"/>
  <c r="G33" i="103"/>
  <c r="G34" i="103"/>
  <c r="G35" i="103"/>
  <c r="G16" i="103"/>
  <c r="G27" i="103"/>
  <c r="G28" i="103"/>
  <c r="G29" i="103"/>
  <c r="G30" i="103"/>
  <c r="C26" i="103"/>
  <c r="D26" i="103"/>
  <c r="E26" i="103"/>
  <c r="F26" i="103"/>
  <c r="G26" i="103" s="1"/>
  <c r="G22" i="103"/>
  <c r="G23" i="103"/>
  <c r="G24" i="103"/>
  <c r="G25" i="103"/>
  <c r="C21" i="103"/>
  <c r="D21" i="103"/>
  <c r="E21" i="103"/>
  <c r="F21" i="103"/>
  <c r="G17" i="103"/>
  <c r="G18" i="103"/>
  <c r="G19" i="103"/>
  <c r="G20" i="103"/>
  <c r="C16" i="103"/>
  <c r="D16" i="103"/>
  <c r="F16" i="103"/>
  <c r="G12" i="103"/>
  <c r="G13" i="103"/>
  <c r="G14" i="103"/>
  <c r="G15" i="103"/>
  <c r="C11" i="103"/>
  <c r="G11" i="103" s="1"/>
  <c r="D11" i="103"/>
  <c r="E11" i="103"/>
  <c r="F11" i="103"/>
  <c r="G7" i="103"/>
  <c r="G8" i="103"/>
  <c r="G9" i="103"/>
  <c r="G10" i="103"/>
  <c r="C51" i="66"/>
  <c r="G51" i="66" s="1"/>
  <c r="D51" i="66"/>
  <c r="E51" i="66"/>
  <c r="G47" i="66"/>
  <c r="G48" i="66"/>
  <c r="G49" i="66"/>
  <c r="G50" i="66"/>
  <c r="G42" i="66"/>
  <c r="G43" i="66"/>
  <c r="G44" i="66"/>
  <c r="G45" i="66"/>
  <c r="G46" i="66"/>
  <c r="C41" i="66"/>
  <c r="G41" i="66" s="1"/>
  <c r="D41" i="66"/>
  <c r="E41" i="66"/>
  <c r="F41" i="66"/>
  <c r="G37" i="66"/>
  <c r="G38" i="66"/>
  <c r="G39" i="66"/>
  <c r="G40" i="66"/>
  <c r="C36" i="66"/>
  <c r="D36" i="66"/>
  <c r="E36" i="66"/>
  <c r="G36" i="66" s="1"/>
  <c r="F36" i="66"/>
  <c r="G32" i="66"/>
  <c r="G33" i="66"/>
  <c r="G34" i="66"/>
  <c r="G35" i="66"/>
  <c r="C31" i="66"/>
  <c r="D31" i="66"/>
  <c r="G31" i="66" s="1"/>
  <c r="E31" i="66"/>
  <c r="F31" i="66"/>
  <c r="G27" i="66"/>
  <c r="G28" i="66"/>
  <c r="G29" i="66"/>
  <c r="G30" i="66"/>
  <c r="C26" i="66"/>
  <c r="D26" i="66"/>
  <c r="E26" i="66"/>
  <c r="G26" i="66" s="1"/>
  <c r="F26" i="66"/>
  <c r="G22" i="66"/>
  <c r="G23" i="66"/>
  <c r="G24" i="66"/>
  <c r="G25" i="66"/>
  <c r="C21" i="66"/>
  <c r="D21" i="66"/>
  <c r="E21" i="66"/>
  <c r="G17" i="66"/>
  <c r="G18" i="66"/>
  <c r="G19" i="66"/>
  <c r="G20" i="66"/>
  <c r="C16" i="66"/>
  <c r="D16" i="66"/>
  <c r="E16" i="66"/>
  <c r="F16" i="66"/>
  <c r="G12" i="66"/>
  <c r="G13" i="66"/>
  <c r="G14" i="66"/>
  <c r="G15" i="66"/>
  <c r="C11" i="66"/>
  <c r="D11" i="66"/>
  <c r="E11" i="66"/>
  <c r="F11" i="66"/>
  <c r="G7" i="66"/>
  <c r="G8" i="66"/>
  <c r="G9" i="66"/>
  <c r="G10" i="66"/>
  <c r="C50" i="65"/>
  <c r="D50" i="65"/>
  <c r="E50" i="65"/>
  <c r="F50" i="65"/>
  <c r="G50" i="65"/>
  <c r="C45" i="65"/>
  <c r="D45" i="65"/>
  <c r="E45" i="65"/>
  <c r="F45" i="65"/>
  <c r="G45" i="65"/>
  <c r="C40" i="65"/>
  <c r="D40" i="65"/>
  <c r="E40" i="65"/>
  <c r="F40" i="65"/>
  <c r="G40" i="65"/>
  <c r="C35" i="65"/>
  <c r="D35" i="65"/>
  <c r="E35" i="65"/>
  <c r="F35" i="65"/>
  <c r="G35" i="65"/>
  <c r="C30" i="65"/>
  <c r="D30" i="65"/>
  <c r="E30" i="65"/>
  <c r="F30" i="65"/>
  <c r="G26" i="65"/>
  <c r="G27" i="65"/>
  <c r="G28" i="65"/>
  <c r="G29" i="65"/>
  <c r="C25" i="65"/>
  <c r="G25" i="65" s="1"/>
  <c r="D25" i="65"/>
  <c r="E25" i="65"/>
  <c r="F25" i="65"/>
  <c r="G21" i="65"/>
  <c r="G22" i="65"/>
  <c r="G23" i="65"/>
  <c r="G24" i="65"/>
  <c r="C20" i="65"/>
  <c r="D20" i="65"/>
  <c r="E20" i="65"/>
  <c r="F20" i="65"/>
  <c r="G16" i="65"/>
  <c r="G17" i="65"/>
  <c r="G18" i="65"/>
  <c r="G19" i="65"/>
  <c r="G20" i="65"/>
  <c r="C15" i="65"/>
  <c r="D15" i="65"/>
  <c r="E15" i="65"/>
  <c r="F15" i="65"/>
  <c r="G15" i="65"/>
  <c r="J32" i="51"/>
  <c r="J33" i="51"/>
  <c r="J34" i="51"/>
  <c r="J35" i="51"/>
  <c r="J36" i="51"/>
  <c r="J37" i="51"/>
  <c r="J38" i="51"/>
  <c r="J39" i="51"/>
  <c r="J40" i="51"/>
  <c r="J41" i="51"/>
  <c r="J42" i="51"/>
  <c r="J43" i="51"/>
  <c r="J8" i="51"/>
  <c r="J9" i="51"/>
  <c r="J10" i="51"/>
  <c r="J11" i="51"/>
  <c r="J12" i="51"/>
  <c r="J13" i="51"/>
  <c r="J14" i="51"/>
  <c r="J15" i="51"/>
  <c r="J17" i="51"/>
  <c r="J18" i="51"/>
  <c r="J19" i="51"/>
  <c r="J20" i="51"/>
  <c r="J21" i="51"/>
  <c r="J22" i="51"/>
  <c r="J23" i="51"/>
  <c r="J24" i="51"/>
  <c r="J25" i="51"/>
  <c r="J26" i="51"/>
  <c r="J27" i="51"/>
  <c r="J29" i="51"/>
  <c r="J8" i="48"/>
  <c r="J9" i="48"/>
  <c r="J10" i="48"/>
  <c r="J11" i="48"/>
  <c r="J12" i="48"/>
  <c r="J13" i="48"/>
  <c r="J14" i="48"/>
  <c r="J15" i="48"/>
  <c r="J16" i="48"/>
  <c r="J17" i="48"/>
  <c r="J18" i="48"/>
  <c r="J19" i="48"/>
  <c r="J20" i="48"/>
  <c r="J21" i="48"/>
  <c r="J22" i="48"/>
  <c r="J23" i="48"/>
  <c r="J24" i="48"/>
  <c r="J25" i="48"/>
  <c r="J26" i="48"/>
  <c r="J27" i="48"/>
  <c r="J28" i="48"/>
  <c r="J29" i="48"/>
  <c r="F37" i="48"/>
  <c r="B30" i="48"/>
  <c r="C30" i="48"/>
  <c r="E30" i="48"/>
  <c r="F30" i="48"/>
  <c r="G30" i="48"/>
  <c r="H30" i="48"/>
  <c r="I30" i="48"/>
  <c r="S9" i="146"/>
  <c r="S10" i="146"/>
  <c r="S11" i="146"/>
  <c r="S12" i="146"/>
  <c r="S13" i="146"/>
  <c r="S14" i="146"/>
  <c r="S15" i="146"/>
  <c r="S16" i="146"/>
  <c r="S17" i="146"/>
  <c r="S18" i="146"/>
  <c r="S19" i="146"/>
  <c r="S20" i="146"/>
  <c r="S21" i="146"/>
  <c r="S23" i="146"/>
  <c r="S24" i="146"/>
  <c r="S25" i="146"/>
  <c r="S26" i="146"/>
  <c r="S27" i="146"/>
  <c r="S28" i="146"/>
  <c r="S29" i="146"/>
  <c r="S30" i="146"/>
  <c r="S31" i="146"/>
  <c r="S32" i="146"/>
  <c r="S33" i="146"/>
  <c r="L10" i="146"/>
  <c r="L11" i="146"/>
  <c r="L13" i="146"/>
  <c r="L14" i="146"/>
  <c r="L15" i="146"/>
  <c r="L17" i="146"/>
  <c r="L23" i="146"/>
  <c r="L24" i="146"/>
  <c r="L25" i="146"/>
  <c r="L26" i="146"/>
  <c r="L27" i="146"/>
  <c r="L28" i="146"/>
  <c r="L29" i="146"/>
  <c r="L30" i="146"/>
  <c r="L31" i="146"/>
  <c r="L32" i="146"/>
  <c r="B43" i="145"/>
  <c r="C43" i="145"/>
  <c r="D43" i="145"/>
  <c r="E43" i="145"/>
  <c r="F43" i="145"/>
  <c r="G43" i="145"/>
  <c r="H43" i="145"/>
  <c r="I43" i="145"/>
  <c r="J43" i="145"/>
  <c r="K43" i="145"/>
  <c r="L43" i="145"/>
  <c r="M43" i="145"/>
  <c r="N43" i="145"/>
  <c r="B41" i="145"/>
  <c r="C41" i="145"/>
  <c r="D41" i="145"/>
  <c r="E41" i="145"/>
  <c r="F41" i="145"/>
  <c r="G41" i="145"/>
  <c r="H41" i="145"/>
  <c r="J41" i="145"/>
  <c r="K41" i="145"/>
  <c r="L41" i="145"/>
  <c r="M41" i="145"/>
  <c r="N41" i="145"/>
  <c r="B26" i="144"/>
  <c r="E26" i="144"/>
  <c r="F26" i="144"/>
  <c r="G26" i="144"/>
  <c r="H26" i="144"/>
  <c r="J26" i="144"/>
  <c r="K26" i="144"/>
  <c r="L9" i="144"/>
  <c r="L10" i="144"/>
  <c r="L12" i="144"/>
  <c r="L13" i="144"/>
  <c r="L15" i="144"/>
  <c r="L17" i="144"/>
  <c r="L18" i="144"/>
  <c r="L19" i="144"/>
  <c r="L20" i="144"/>
  <c r="L22" i="144"/>
  <c r="L23" i="144"/>
  <c r="L24" i="144"/>
  <c r="L25" i="144"/>
  <c r="B26" i="133"/>
  <c r="C26" i="133"/>
  <c r="D26" i="133"/>
  <c r="E26" i="133"/>
  <c r="F26" i="133"/>
  <c r="G26" i="133"/>
  <c r="H26" i="133"/>
  <c r="J26" i="133"/>
  <c r="K26" i="133"/>
  <c r="M26" i="133"/>
  <c r="N8" i="133"/>
  <c r="N10" i="133"/>
  <c r="N12" i="133"/>
  <c r="N17" i="133"/>
  <c r="N18" i="133"/>
  <c r="N19" i="133"/>
  <c r="N20" i="133"/>
  <c r="N22" i="133"/>
  <c r="N23" i="133"/>
  <c r="N24" i="133"/>
  <c r="B44" i="143"/>
  <c r="C44" i="143"/>
  <c r="D44" i="143"/>
  <c r="E44" i="143"/>
  <c r="F44" i="143"/>
  <c r="G44" i="143"/>
  <c r="H44" i="143"/>
  <c r="I44" i="143"/>
  <c r="J44" i="143"/>
  <c r="K44" i="143"/>
  <c r="L44" i="143"/>
  <c r="M44" i="143"/>
  <c r="B41" i="143"/>
  <c r="C41" i="143"/>
  <c r="D41" i="143"/>
  <c r="E41" i="143"/>
  <c r="F41" i="143"/>
  <c r="G41" i="143"/>
  <c r="H41" i="143"/>
  <c r="I41" i="143"/>
  <c r="J41" i="143"/>
  <c r="K41" i="143"/>
  <c r="L41" i="143"/>
  <c r="M41" i="143"/>
  <c r="B44" i="142"/>
  <c r="C44" i="142"/>
  <c r="D44" i="142"/>
  <c r="E44" i="142"/>
  <c r="F44" i="142"/>
  <c r="G44" i="142"/>
  <c r="H44" i="142"/>
  <c r="I44" i="142"/>
  <c r="J44" i="142"/>
  <c r="K44" i="142"/>
  <c r="L44" i="142"/>
  <c r="M44" i="142"/>
  <c r="N44" i="142"/>
  <c r="B42" i="142"/>
  <c r="C42" i="142"/>
  <c r="D42" i="142"/>
  <c r="E42" i="142"/>
  <c r="F42" i="142"/>
  <c r="G42" i="142"/>
  <c r="H42" i="142"/>
  <c r="I42" i="142"/>
  <c r="J42" i="142"/>
  <c r="K42" i="142"/>
  <c r="L42" i="142"/>
  <c r="N42" i="142"/>
  <c r="N19" i="142"/>
  <c r="B26" i="141"/>
  <c r="M26" i="141" s="1"/>
  <c r="C26" i="141"/>
  <c r="E26" i="141"/>
  <c r="H26" i="141"/>
  <c r="I26" i="141"/>
  <c r="J26" i="141"/>
  <c r="K26" i="141"/>
  <c r="L26" i="141"/>
  <c r="M9" i="141"/>
  <c r="M10" i="141"/>
  <c r="M11" i="141"/>
  <c r="M12" i="141"/>
  <c r="M13" i="141"/>
  <c r="M14" i="141"/>
  <c r="M15" i="141"/>
  <c r="M16" i="141"/>
  <c r="M17" i="141"/>
  <c r="M18" i="141"/>
  <c r="M19" i="141"/>
  <c r="M20" i="141"/>
  <c r="M21" i="141"/>
  <c r="M22" i="141"/>
  <c r="M23" i="141"/>
  <c r="M24" i="141"/>
  <c r="B26" i="128"/>
  <c r="C26" i="128"/>
  <c r="D26" i="128"/>
  <c r="E26" i="128"/>
  <c r="F26" i="128"/>
  <c r="G26" i="128"/>
  <c r="I26" i="128"/>
  <c r="J26" i="128"/>
  <c r="K26" i="128"/>
  <c r="L26" i="128"/>
  <c r="N8" i="128"/>
  <c r="N9" i="128"/>
  <c r="N10" i="128"/>
  <c r="N11" i="128"/>
  <c r="N14" i="128"/>
  <c r="N15" i="128"/>
  <c r="N16" i="128"/>
  <c r="N17" i="128"/>
  <c r="N18" i="128"/>
  <c r="N19" i="128"/>
  <c r="N20" i="128"/>
  <c r="N21" i="128"/>
  <c r="N22" i="128"/>
  <c r="N23" i="128"/>
  <c r="N24" i="128"/>
  <c r="N25" i="128"/>
  <c r="K30" i="139"/>
  <c r="L30" i="139"/>
  <c r="M30" i="139"/>
  <c r="L19" i="139"/>
  <c r="L20" i="139"/>
  <c r="L21" i="139"/>
  <c r="L22" i="139"/>
  <c r="L23" i="139"/>
  <c r="L24" i="139"/>
  <c r="L25" i="139"/>
  <c r="L26" i="139"/>
  <c r="L27" i="139"/>
  <c r="L28" i="139"/>
  <c r="B15" i="139"/>
  <c r="D15" i="139"/>
  <c r="I15" i="139"/>
  <c r="J15" i="139"/>
  <c r="L10" i="139"/>
  <c r="L11" i="139"/>
  <c r="L14" i="139"/>
  <c r="L7" i="139"/>
  <c r="B43" i="138"/>
  <c r="C43" i="138"/>
  <c r="D43" i="138"/>
  <c r="E43" i="138"/>
  <c r="F43" i="138"/>
  <c r="G43" i="138"/>
  <c r="H43" i="138"/>
  <c r="I43" i="138"/>
  <c r="J43" i="138"/>
  <c r="K43" i="138"/>
  <c r="L43" i="138"/>
  <c r="M43" i="138"/>
  <c r="N43" i="138"/>
  <c r="B30" i="138"/>
  <c r="C30" i="138"/>
  <c r="D30" i="138"/>
  <c r="E30" i="138"/>
  <c r="F30" i="138"/>
  <c r="H30" i="138"/>
  <c r="J30" i="138"/>
  <c r="N19" i="138"/>
  <c r="N20" i="138"/>
  <c r="N21" i="138"/>
  <c r="N23" i="138"/>
  <c r="N24" i="138"/>
  <c r="N25" i="138"/>
  <c r="N26" i="138"/>
  <c r="N27" i="138"/>
  <c r="N28" i="138"/>
  <c r="B40" i="138"/>
  <c r="C40" i="138"/>
  <c r="D40" i="138"/>
  <c r="E40" i="138"/>
  <c r="F40" i="138"/>
  <c r="G40" i="138"/>
  <c r="H40" i="138"/>
  <c r="I40" i="138"/>
  <c r="J40" i="138"/>
  <c r="K40" i="138"/>
  <c r="L40" i="138"/>
  <c r="M40" i="138"/>
  <c r="N40" i="138"/>
  <c r="N7" i="138"/>
  <c r="N9" i="138"/>
  <c r="N11" i="138"/>
  <c r="N12" i="138"/>
  <c r="N13" i="138"/>
  <c r="N14" i="138"/>
  <c r="L10" i="137"/>
  <c r="L11" i="137"/>
  <c r="L12" i="137"/>
  <c r="L14" i="137"/>
  <c r="L17" i="137"/>
  <c r="L18" i="137"/>
  <c r="L19" i="137"/>
  <c r="L20" i="137"/>
  <c r="L21" i="137"/>
  <c r="L23" i="137"/>
  <c r="L24" i="137"/>
  <c r="L25" i="137"/>
  <c r="B46" i="136"/>
  <c r="C46" i="136"/>
  <c r="D46" i="136"/>
  <c r="E46" i="136"/>
  <c r="F46" i="136"/>
  <c r="G46" i="136"/>
  <c r="H46" i="136"/>
  <c r="I46" i="136"/>
  <c r="J46" i="136"/>
  <c r="K46" i="136"/>
  <c r="L46" i="136"/>
  <c r="M46" i="136"/>
  <c r="B41" i="136"/>
  <c r="C41" i="136"/>
  <c r="D41" i="136"/>
  <c r="E41" i="136"/>
  <c r="F41" i="136"/>
  <c r="G41" i="136"/>
  <c r="H41" i="136"/>
  <c r="I41" i="136"/>
  <c r="J41" i="136"/>
  <c r="K41" i="136"/>
  <c r="L41" i="136"/>
  <c r="M41" i="136"/>
  <c r="M19" i="136"/>
  <c r="M20" i="136"/>
  <c r="M21" i="136"/>
  <c r="M22" i="136"/>
  <c r="M23" i="136"/>
  <c r="M24" i="136"/>
  <c r="M25" i="136"/>
  <c r="M26" i="136"/>
  <c r="M27" i="136"/>
  <c r="M28" i="136"/>
  <c r="M16" i="136"/>
  <c r="M9" i="136"/>
  <c r="M10" i="136"/>
  <c r="M11" i="136"/>
  <c r="M12" i="136"/>
  <c r="M13" i="136"/>
  <c r="M14" i="136"/>
  <c r="B15" i="136"/>
  <c r="M15" i="136" s="1"/>
  <c r="C15" i="136"/>
  <c r="E15" i="136"/>
  <c r="F15" i="136"/>
  <c r="G15" i="136"/>
  <c r="H15" i="136"/>
  <c r="I15" i="136"/>
  <c r="J15" i="136"/>
  <c r="K15" i="136"/>
  <c r="L15" i="136"/>
  <c r="J30" i="48" l="1"/>
  <c r="N30" i="138"/>
  <c r="N26" i="128"/>
  <c r="N26" i="133"/>
  <c r="L26" i="144"/>
  <c r="G16" i="66"/>
  <c r="G11" i="66"/>
  <c r="G21" i="66"/>
  <c r="G21" i="103"/>
  <c r="G36" i="103"/>
  <c r="G30" i="65"/>
  <c r="B44" i="134"/>
  <c r="C44" i="134"/>
  <c r="D44" i="134"/>
  <c r="E44" i="134"/>
  <c r="F44" i="134"/>
  <c r="G44" i="134"/>
  <c r="H44" i="134"/>
  <c r="I44" i="134"/>
  <c r="J44" i="134"/>
  <c r="K44" i="134"/>
  <c r="L44" i="134"/>
  <c r="M44" i="134"/>
  <c r="N44" i="134"/>
  <c r="O44" i="134"/>
  <c r="B41" i="134"/>
  <c r="C41" i="134"/>
  <c r="D41" i="134"/>
  <c r="E41" i="134"/>
  <c r="F41" i="134"/>
  <c r="G41" i="134"/>
  <c r="H41" i="134"/>
  <c r="I41" i="134"/>
  <c r="J41" i="134"/>
  <c r="K41" i="134"/>
  <c r="L41" i="134"/>
  <c r="M41" i="134"/>
  <c r="N41" i="134"/>
  <c r="O41" i="134"/>
  <c r="O16" i="134"/>
  <c r="B28" i="135"/>
  <c r="C28" i="135"/>
  <c r="D28" i="135"/>
  <c r="E28" i="135"/>
  <c r="F28" i="135"/>
  <c r="G28" i="135"/>
  <c r="I28" i="135"/>
  <c r="J28" i="135"/>
  <c r="K28" i="135"/>
  <c r="L28" i="135"/>
  <c r="M9" i="135"/>
  <c r="M10" i="135"/>
  <c r="M11" i="135"/>
  <c r="M15" i="135"/>
  <c r="M16" i="135"/>
  <c r="M17" i="135"/>
  <c r="M18" i="135"/>
  <c r="M19" i="135"/>
  <c r="M20" i="135"/>
  <c r="M21" i="135"/>
  <c r="M22" i="135"/>
  <c r="M23" i="135"/>
  <c r="M24" i="135"/>
  <c r="M26" i="135"/>
  <c r="M27" i="135"/>
  <c r="H28" i="135"/>
  <c r="U47" i="23"/>
  <c r="V47" i="23"/>
  <c r="T31" i="23"/>
  <c r="P31" i="23"/>
  <c r="D18" i="23"/>
  <c r="B33" i="30"/>
  <c r="B57" i="55"/>
  <c r="C57" i="55"/>
  <c r="D57" i="55"/>
  <c r="E57" i="55"/>
  <c r="F57" i="55"/>
  <c r="G57" i="55"/>
  <c r="H57" i="55"/>
  <c r="I57" i="55"/>
  <c r="H31" i="55"/>
  <c r="Q28" i="55"/>
  <c r="Q29" i="55"/>
  <c r="Q30" i="55"/>
  <c r="Q31" i="55"/>
  <c r="Q32" i="55"/>
  <c r="Q33" i="55"/>
  <c r="Q34" i="55"/>
  <c r="Q35" i="55"/>
  <c r="Q36" i="55"/>
  <c r="Q37" i="55"/>
  <c r="Q38" i="55"/>
  <c r="Q39" i="55"/>
  <c r="Q40" i="55"/>
  <c r="Q41" i="55"/>
  <c r="O28" i="55"/>
  <c r="O29" i="55"/>
  <c r="O30" i="55"/>
  <c r="O31" i="55"/>
  <c r="O32" i="55"/>
  <c r="O33" i="55"/>
  <c r="O34" i="55"/>
  <c r="O35" i="55"/>
  <c r="O36" i="55"/>
  <c r="O37" i="55"/>
  <c r="O38" i="55"/>
  <c r="O39" i="55"/>
  <c r="O40" i="55"/>
  <c r="O41" i="55"/>
  <c r="AA19" i="5"/>
  <c r="AB19" i="5"/>
  <c r="AC19" i="5"/>
  <c r="AD19" i="5"/>
  <c r="G6" i="5"/>
  <c r="G7" i="5"/>
  <c r="G8" i="5"/>
  <c r="G9" i="5"/>
  <c r="G10" i="5"/>
  <c r="D22" i="5"/>
  <c r="E22" i="5"/>
  <c r="F22" i="5"/>
  <c r="G21" i="5"/>
  <c r="G22" i="5" s="1"/>
  <c r="O6" i="5"/>
  <c r="P6" i="5"/>
  <c r="Q6" i="5"/>
  <c r="R6" i="5"/>
  <c r="G19" i="5"/>
  <c r="M20" i="5"/>
  <c r="N20" i="5"/>
  <c r="O20" i="5"/>
  <c r="P20" i="5"/>
  <c r="M18" i="5"/>
  <c r="N18" i="5"/>
  <c r="O18" i="5"/>
  <c r="P18" i="5"/>
  <c r="D17" i="5"/>
  <c r="G17" i="5" s="1"/>
  <c r="E17" i="5"/>
  <c r="F17" i="5"/>
  <c r="G11" i="5"/>
  <c r="G12" i="5"/>
  <c r="G13" i="5"/>
  <c r="G14" i="5"/>
  <c r="G15" i="5"/>
  <c r="G16" i="5"/>
  <c r="C8" i="96"/>
  <c r="R8" i="95"/>
  <c r="R9" i="95"/>
  <c r="R10" i="95"/>
  <c r="R11" i="95"/>
  <c r="P11" i="95"/>
  <c r="N11" i="95"/>
  <c r="M8" i="95"/>
  <c r="M9" i="95"/>
  <c r="M10" i="95"/>
  <c r="M11" i="95"/>
  <c r="F8" i="95"/>
  <c r="F9" i="95"/>
  <c r="F10" i="95"/>
  <c r="F11" i="95"/>
  <c r="H20" i="2"/>
  <c r="H15" i="2"/>
  <c r="B39" i="121"/>
  <c r="C39" i="121"/>
  <c r="D39" i="121"/>
  <c r="E39" i="121"/>
  <c r="F39" i="121"/>
  <c r="G39" i="121"/>
  <c r="H39" i="121"/>
  <c r="I39" i="121"/>
  <c r="J39" i="121"/>
  <c r="K39" i="121"/>
  <c r="L39" i="121"/>
  <c r="M39" i="121"/>
  <c r="N39" i="121"/>
  <c r="O39" i="121"/>
  <c r="P39" i="121"/>
  <c r="Q39" i="121"/>
  <c r="R39" i="121"/>
  <c r="X13" i="121"/>
  <c r="X14" i="121"/>
  <c r="X15" i="121"/>
  <c r="X16" i="121"/>
  <c r="X17" i="121"/>
  <c r="X18" i="121"/>
  <c r="X19" i="121"/>
  <c r="X20" i="121"/>
  <c r="X21" i="121"/>
  <c r="X22" i="121"/>
  <c r="X23" i="121"/>
  <c r="X24" i="121"/>
  <c r="X25" i="121"/>
  <c r="X26" i="121"/>
  <c r="X27" i="121"/>
  <c r="X28" i="121"/>
  <c r="X29" i="121"/>
  <c r="X30" i="121"/>
  <c r="X31" i="121"/>
  <c r="X32" i="121"/>
  <c r="X33" i="121"/>
  <c r="R33" i="54"/>
  <c r="R34" i="54"/>
  <c r="R35" i="54"/>
  <c r="R36" i="54"/>
  <c r="R37" i="54"/>
  <c r="R38" i="54"/>
  <c r="R39" i="54"/>
  <c r="R40" i="54"/>
  <c r="R41" i="54"/>
  <c r="R42" i="54"/>
  <c r="R43" i="54"/>
  <c r="R44" i="54"/>
  <c r="R45" i="54"/>
  <c r="R46" i="54"/>
  <c r="F9" i="120"/>
  <c r="F10" i="120"/>
  <c r="F11" i="120"/>
  <c r="F12" i="120"/>
  <c r="F13" i="120"/>
  <c r="F14" i="120"/>
  <c r="F15" i="120"/>
  <c r="F16" i="120"/>
  <c r="F17" i="120"/>
  <c r="F18" i="120"/>
  <c r="F19" i="120"/>
  <c r="F20" i="120"/>
  <c r="F21" i="120"/>
  <c r="F22" i="120"/>
  <c r="F23" i="120"/>
  <c r="F24" i="120"/>
  <c r="F25" i="120"/>
  <c r="F26" i="120"/>
  <c r="F27" i="120"/>
  <c r="F28" i="120"/>
  <c r="F29" i="120"/>
  <c r="F30" i="120"/>
  <c r="F31" i="120"/>
  <c r="O46" i="54"/>
  <c r="F33" i="54"/>
  <c r="F34" i="54"/>
  <c r="F35" i="54"/>
  <c r="F36" i="54"/>
  <c r="F37" i="54"/>
  <c r="F38" i="54"/>
  <c r="F39" i="54"/>
  <c r="F40" i="54"/>
  <c r="F41" i="54"/>
  <c r="F42" i="54"/>
  <c r="F43" i="54"/>
  <c r="F44" i="54"/>
  <c r="F45" i="54"/>
  <c r="B46" i="54"/>
  <c r="C46" i="54"/>
  <c r="D46" i="54"/>
  <c r="E46" i="54"/>
  <c r="F46" i="54" s="1"/>
  <c r="G46" i="54"/>
  <c r="H46" i="54"/>
  <c r="I46" i="54"/>
  <c r="J46" i="54"/>
  <c r="K46" i="54"/>
  <c r="L46" i="54"/>
  <c r="Q46" i="54"/>
  <c r="R9" i="54"/>
  <c r="R10" i="54"/>
  <c r="R11" i="54"/>
  <c r="R12" i="54"/>
  <c r="R13" i="54"/>
  <c r="R14" i="54"/>
  <c r="R15" i="54"/>
  <c r="R16" i="54"/>
  <c r="R17" i="54"/>
  <c r="R18" i="54"/>
  <c r="R19" i="54"/>
  <c r="R20" i="54"/>
  <c r="R21" i="54"/>
  <c r="R22" i="54"/>
  <c r="R23" i="54"/>
  <c r="R24" i="54"/>
  <c r="R25" i="54"/>
  <c r="R26" i="54"/>
  <c r="R27" i="54"/>
  <c r="R28" i="54"/>
  <c r="F9" i="54"/>
  <c r="F10" i="54"/>
  <c r="F11" i="54"/>
  <c r="F12" i="54"/>
  <c r="F13" i="54"/>
  <c r="F14" i="54"/>
  <c r="F15" i="54"/>
  <c r="F16" i="54"/>
  <c r="F17" i="54"/>
  <c r="F18" i="54"/>
  <c r="F19" i="54"/>
  <c r="F20" i="54"/>
  <c r="F21" i="54"/>
  <c r="F22" i="54"/>
  <c r="F23" i="54"/>
  <c r="F24" i="54"/>
  <c r="F25" i="54"/>
  <c r="F26" i="54"/>
  <c r="F27" i="54"/>
  <c r="F28" i="54"/>
  <c r="B29" i="54"/>
  <c r="C29" i="54"/>
  <c r="D29" i="54"/>
  <c r="F29" i="54" s="1"/>
  <c r="E29" i="54"/>
  <c r="G29" i="54"/>
  <c r="H29" i="54"/>
  <c r="O29" i="54"/>
  <c r="Q29" i="54"/>
  <c r="R29" i="54" s="1"/>
  <c r="R9" i="120"/>
  <c r="R10" i="120"/>
  <c r="R11" i="120"/>
  <c r="R12" i="120"/>
  <c r="R13" i="120"/>
  <c r="R14" i="120"/>
  <c r="R15" i="120"/>
  <c r="R16" i="120"/>
  <c r="R17" i="120"/>
  <c r="R18" i="120"/>
  <c r="R19" i="120"/>
  <c r="R20" i="120"/>
  <c r="R21" i="120"/>
  <c r="R22" i="120"/>
  <c r="R23" i="120"/>
  <c r="R24" i="120"/>
  <c r="R25" i="120"/>
  <c r="R26" i="120"/>
  <c r="R27" i="120"/>
  <c r="R28" i="120"/>
  <c r="R29" i="120"/>
  <c r="R30" i="120"/>
  <c r="AB10" i="120"/>
  <c r="AB11" i="120"/>
  <c r="AB12" i="120"/>
  <c r="AB13" i="120"/>
  <c r="AB14" i="120"/>
  <c r="AB15" i="120"/>
  <c r="AB16" i="120"/>
  <c r="AB17" i="120"/>
  <c r="AB18" i="120"/>
  <c r="AB19" i="120"/>
  <c r="AB20" i="120"/>
  <c r="AB21" i="120"/>
  <c r="AB22" i="120"/>
  <c r="AB23" i="120"/>
  <c r="AB24" i="120"/>
  <c r="AB25" i="120"/>
  <c r="AB26" i="120"/>
  <c r="AB27" i="120"/>
  <c r="AB28" i="120"/>
  <c r="AB29" i="120"/>
  <c r="AB30" i="120"/>
  <c r="AB31" i="120"/>
  <c r="AB32" i="120"/>
  <c r="Z10" i="120"/>
  <c r="Z11" i="120"/>
  <c r="Z12" i="120"/>
  <c r="Z13" i="120"/>
  <c r="Z14" i="120"/>
  <c r="Z15" i="120"/>
  <c r="Z16" i="120"/>
  <c r="Z17" i="120"/>
  <c r="Z18" i="120"/>
  <c r="Z19" i="120"/>
  <c r="Z20" i="120"/>
  <c r="Z21" i="120"/>
  <c r="Z22" i="120"/>
  <c r="Z23" i="120"/>
  <c r="Z24" i="120"/>
  <c r="Z25" i="120"/>
  <c r="Z26" i="120"/>
  <c r="Z27" i="120"/>
  <c r="Z28" i="120"/>
  <c r="Z29" i="120"/>
  <c r="Z30" i="120"/>
  <c r="Z31" i="120"/>
  <c r="Z32" i="120"/>
  <c r="X10" i="120"/>
  <c r="X11" i="120"/>
  <c r="X12" i="120"/>
  <c r="X13" i="120"/>
  <c r="X14" i="120"/>
  <c r="X15" i="120"/>
  <c r="X16" i="120"/>
  <c r="X17" i="120"/>
  <c r="X18" i="120"/>
  <c r="X19" i="120"/>
  <c r="X20" i="120"/>
  <c r="X21" i="120"/>
  <c r="X22" i="120"/>
  <c r="X23" i="120"/>
  <c r="X24" i="120"/>
  <c r="X25" i="120"/>
  <c r="X26" i="120"/>
  <c r="X27" i="120"/>
  <c r="X28" i="120"/>
  <c r="X29" i="120"/>
  <c r="X30" i="120"/>
  <c r="X32" i="120"/>
  <c r="M9" i="120"/>
  <c r="M10" i="120"/>
  <c r="M11" i="120"/>
  <c r="M12" i="120"/>
  <c r="M13" i="120"/>
  <c r="M14" i="120"/>
  <c r="M15" i="120"/>
  <c r="M16" i="120"/>
  <c r="M17" i="120"/>
  <c r="M18" i="120"/>
  <c r="M19" i="120"/>
  <c r="M20" i="120"/>
  <c r="M21" i="120"/>
  <c r="M22" i="120"/>
  <c r="M23" i="120"/>
  <c r="M24" i="120"/>
  <c r="M25" i="120"/>
  <c r="M26" i="120"/>
  <c r="M27" i="120"/>
  <c r="M28" i="120"/>
  <c r="M29" i="120"/>
  <c r="V10" i="120"/>
  <c r="V11" i="120"/>
  <c r="V12" i="120"/>
  <c r="V13" i="120"/>
  <c r="V14" i="120"/>
  <c r="V15" i="120"/>
  <c r="V16" i="120"/>
  <c r="V17" i="120"/>
  <c r="V18" i="120"/>
  <c r="V19" i="120"/>
  <c r="V20" i="120"/>
  <c r="V21" i="120"/>
  <c r="V22" i="120"/>
  <c r="V23" i="120"/>
  <c r="V24" i="120"/>
  <c r="V25" i="120"/>
  <c r="V26" i="120"/>
  <c r="V27" i="120"/>
  <c r="V28" i="120"/>
  <c r="V29" i="120"/>
  <c r="V30" i="120"/>
  <c r="V32" i="120"/>
  <c r="B31" i="120"/>
  <c r="C31" i="120"/>
  <c r="D31" i="120"/>
  <c r="E31" i="120"/>
  <c r="G31" i="120"/>
  <c r="H31" i="120"/>
  <c r="I31" i="120"/>
  <c r="M31" i="120" s="1"/>
  <c r="J31" i="120"/>
  <c r="K31" i="120"/>
  <c r="L31" i="120"/>
  <c r="N31" i="120"/>
  <c r="O31" i="120"/>
  <c r="P31" i="120"/>
  <c r="Q31" i="120"/>
  <c r="R31" i="120" s="1"/>
  <c r="M28" i="135" l="1"/>
  <c r="R9" i="121"/>
  <c r="R10" i="121"/>
  <c r="R11" i="121"/>
  <c r="R12" i="121"/>
  <c r="R13" i="121"/>
  <c r="R14" i="121"/>
  <c r="R15" i="121"/>
  <c r="R16" i="121"/>
  <c r="R17" i="121"/>
  <c r="R18" i="121"/>
  <c r="R19" i="121"/>
  <c r="R20" i="121"/>
  <c r="R21" i="121"/>
  <c r="R22" i="121"/>
  <c r="R23" i="121"/>
  <c r="R24" i="121"/>
  <c r="R25" i="121"/>
  <c r="R26" i="121"/>
  <c r="R27" i="121"/>
  <c r="R28" i="121"/>
  <c r="B29" i="121" l="1"/>
  <c r="C29" i="121"/>
  <c r="D29" i="121"/>
  <c r="E29" i="121"/>
  <c r="F30" i="121"/>
  <c r="G29" i="121"/>
  <c r="H29" i="121"/>
  <c r="I29" i="121"/>
  <c r="J29" i="121"/>
  <c r="K29" i="121"/>
  <c r="L29" i="121"/>
  <c r="N29" i="121"/>
  <c r="O29" i="121"/>
  <c r="P29" i="121"/>
  <c r="Q29" i="121"/>
  <c r="R29" i="121" s="1"/>
  <c r="M10" i="121"/>
  <c r="M11" i="121"/>
  <c r="M12" i="121"/>
  <c r="M15" i="121"/>
  <c r="M17" i="121"/>
  <c r="M21" i="121"/>
  <c r="M23" i="121"/>
  <c r="M24" i="121"/>
  <c r="M26" i="121"/>
  <c r="M28" i="121"/>
  <c r="F9" i="121"/>
  <c r="F10" i="121"/>
  <c r="F11" i="121"/>
  <c r="F12" i="121"/>
  <c r="F13" i="121"/>
  <c r="F14" i="121"/>
  <c r="F15" i="121"/>
  <c r="F16" i="121"/>
  <c r="F17" i="121"/>
  <c r="F18" i="121"/>
  <c r="F19" i="121"/>
  <c r="F20" i="121"/>
  <c r="F21" i="121"/>
  <c r="F22" i="121"/>
  <c r="F23" i="121"/>
  <c r="F24" i="121"/>
  <c r="F25" i="121"/>
  <c r="F26" i="121"/>
  <c r="F27" i="121"/>
  <c r="F28" i="121"/>
  <c r="M29" i="121" l="1"/>
  <c r="F29" i="121"/>
  <c r="H31" i="23"/>
  <c r="L31" i="23" l="1"/>
  <c r="D31" i="23"/>
  <c r="Q30" i="23"/>
  <c r="M30" i="23"/>
  <c r="N30" i="23"/>
  <c r="O30" i="23"/>
  <c r="P11" i="23"/>
  <c r="P13" i="23"/>
  <c r="P22" i="23"/>
  <c r="P24" i="23"/>
  <c r="P27" i="23"/>
  <c r="P29" i="23"/>
  <c r="Q33" i="30"/>
  <c r="R33" i="30"/>
  <c r="S33" i="30"/>
  <c r="T10" i="30"/>
  <c r="T12" i="30"/>
  <c r="T13" i="30"/>
  <c r="T14" i="30"/>
  <c r="T15" i="30"/>
  <c r="T16" i="30"/>
  <c r="T17" i="30"/>
  <c r="T18" i="30"/>
  <c r="T19" i="30"/>
  <c r="T20" i="30"/>
  <c r="T21" i="30"/>
  <c r="T22" i="30"/>
  <c r="T23" i="30"/>
  <c r="T24" i="30"/>
  <c r="T26" i="30"/>
  <c r="T27" i="30"/>
  <c r="T29" i="30"/>
  <c r="T31" i="30"/>
  <c r="M33" i="30"/>
  <c r="P33" i="30" s="1"/>
  <c r="N33" i="30"/>
  <c r="O33" i="30"/>
  <c r="P12" i="30"/>
  <c r="P13" i="30"/>
  <c r="P14" i="30"/>
  <c r="P15" i="30"/>
  <c r="P16" i="30"/>
  <c r="P18" i="30"/>
  <c r="P19" i="30"/>
  <c r="P21" i="30"/>
  <c r="P22" i="30"/>
  <c r="P23" i="30"/>
  <c r="P24" i="30"/>
  <c r="P25" i="30"/>
  <c r="P26" i="30"/>
  <c r="P27" i="30"/>
  <c r="P28" i="30"/>
  <c r="P29" i="30"/>
  <c r="P31" i="30"/>
  <c r="I33" i="30"/>
  <c r="L33" i="30" s="1"/>
  <c r="J33" i="30"/>
  <c r="K33" i="30"/>
  <c r="L12" i="30"/>
  <c r="L14" i="30"/>
  <c r="L15" i="30"/>
  <c r="L18" i="30"/>
  <c r="L19" i="30"/>
  <c r="L21" i="30"/>
  <c r="L22" i="30"/>
  <c r="L23" i="30"/>
  <c r="L24" i="30"/>
  <c r="L25" i="30"/>
  <c r="L26" i="30"/>
  <c r="L27" i="30"/>
  <c r="L28" i="30"/>
  <c r="L29" i="30"/>
  <c r="L31" i="30"/>
  <c r="E33" i="30"/>
  <c r="F33" i="30"/>
  <c r="G33" i="30"/>
  <c r="H10" i="30"/>
  <c r="H11" i="30"/>
  <c r="H12" i="30"/>
  <c r="H13" i="30"/>
  <c r="H14" i="30"/>
  <c r="H15" i="30"/>
  <c r="H16" i="30"/>
  <c r="H17" i="30"/>
  <c r="H18" i="30"/>
  <c r="H21" i="30"/>
  <c r="H22" i="30"/>
  <c r="H23" i="30"/>
  <c r="H24" i="30"/>
  <c r="H25" i="30"/>
  <c r="H26" i="30"/>
  <c r="H27" i="30"/>
  <c r="H28" i="30"/>
  <c r="H29" i="30"/>
  <c r="H31" i="30"/>
  <c r="H33" i="30"/>
  <c r="C33" i="30"/>
  <c r="D33" i="30" s="1"/>
  <c r="D10" i="30"/>
  <c r="D11" i="30"/>
  <c r="D12" i="30"/>
  <c r="D13" i="30"/>
  <c r="D14" i="30"/>
  <c r="D15" i="30"/>
  <c r="D16" i="30"/>
  <c r="D17" i="30"/>
  <c r="D18" i="30"/>
  <c r="D19" i="30"/>
  <c r="D20" i="30"/>
  <c r="D21" i="30"/>
  <c r="D22" i="30"/>
  <c r="D23" i="30"/>
  <c r="D24" i="30"/>
  <c r="D25" i="30"/>
  <c r="D26" i="30"/>
  <c r="D27" i="30"/>
  <c r="D28" i="30"/>
  <c r="D29" i="30"/>
  <c r="D30" i="30"/>
  <c r="D31" i="30"/>
  <c r="L20" i="55"/>
  <c r="M20" i="55"/>
  <c r="N20" i="55"/>
  <c r="O20" i="55"/>
  <c r="P20" i="55"/>
  <c r="Q20" i="55"/>
  <c r="R20" i="55"/>
  <c r="S20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E46" i="55"/>
  <c r="F46" i="55"/>
  <c r="G46" i="55"/>
  <c r="H46" i="55" s="1"/>
  <c r="B46" i="55"/>
  <c r="C46" i="55"/>
  <c r="D46" i="55"/>
  <c r="L16" i="55"/>
  <c r="M16" i="55"/>
  <c r="N16" i="55"/>
  <c r="O16" i="55"/>
  <c r="P16" i="55"/>
  <c r="Q16" i="55"/>
  <c r="R16" i="55"/>
  <c r="S16" i="55"/>
  <c r="H30" i="55"/>
  <c r="X50" i="55"/>
  <c r="X51" i="55"/>
  <c r="X52" i="55"/>
  <c r="X53" i="55"/>
  <c r="X54" i="55"/>
  <c r="X55" i="55"/>
  <c r="X56" i="55"/>
  <c r="X57" i="55"/>
  <c r="V50" i="55"/>
  <c r="V51" i="55"/>
  <c r="V52" i="55"/>
  <c r="V53" i="55"/>
  <c r="V54" i="55"/>
  <c r="V55" i="55"/>
  <c r="V56" i="55"/>
  <c r="V57" i="55"/>
  <c r="B29" i="55"/>
  <c r="C29" i="55"/>
  <c r="D29" i="55"/>
  <c r="E29" i="55"/>
  <c r="F29" i="55"/>
  <c r="G29" i="55"/>
  <c r="H9" i="55"/>
  <c r="H10" i="55"/>
  <c r="H11" i="55"/>
  <c r="H12" i="55"/>
  <c r="H13" i="55"/>
  <c r="H14" i="55"/>
  <c r="H15" i="55"/>
  <c r="H16" i="55"/>
  <c r="H17" i="55"/>
  <c r="H18" i="55"/>
  <c r="H19" i="55"/>
  <c r="H20" i="55"/>
  <c r="H21" i="55"/>
  <c r="H22" i="55"/>
  <c r="H23" i="55"/>
  <c r="H24" i="55"/>
  <c r="H25" i="55"/>
  <c r="H26" i="55"/>
  <c r="H27" i="55"/>
  <c r="H28" i="55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N32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3" i="54"/>
  <c r="M34" i="54"/>
  <c r="M35" i="54"/>
  <c r="M36" i="54"/>
  <c r="M37" i="54"/>
  <c r="M38" i="54"/>
  <c r="M39" i="54"/>
  <c r="M40" i="54"/>
  <c r="M41" i="54"/>
  <c r="M42" i="54"/>
  <c r="M43" i="54"/>
  <c r="M44" i="54"/>
  <c r="R9" i="24"/>
  <c r="R10" i="24"/>
  <c r="R11" i="24"/>
  <c r="R12" i="24"/>
  <c r="R13" i="24"/>
  <c r="R14" i="24"/>
  <c r="R15" i="24"/>
  <c r="R16" i="24"/>
  <c r="R17" i="24"/>
  <c r="R18" i="24"/>
  <c r="R19" i="24"/>
  <c r="R20" i="24"/>
  <c r="R21" i="24"/>
  <c r="R22" i="24"/>
  <c r="R23" i="24"/>
  <c r="R24" i="24"/>
  <c r="R25" i="24"/>
  <c r="R26" i="24"/>
  <c r="R27" i="24"/>
  <c r="R28" i="24"/>
  <c r="R29" i="24"/>
  <c r="R30" i="24"/>
  <c r="R31" i="24"/>
  <c r="R32" i="24"/>
  <c r="R30" i="121"/>
  <c r="M30" i="121"/>
  <c r="C33" i="146"/>
  <c r="D33" i="146"/>
  <c r="E33" i="146"/>
  <c r="F33" i="146"/>
  <c r="G33" i="146"/>
  <c r="I33" i="146"/>
  <c r="J33" i="146"/>
  <c r="B19" i="146"/>
  <c r="G19" i="146"/>
  <c r="H19" i="146"/>
  <c r="I19" i="146"/>
  <c r="J19" i="146"/>
  <c r="K19" i="146"/>
  <c r="B32" i="145"/>
  <c r="C32" i="145"/>
  <c r="D32" i="145"/>
  <c r="E32" i="145"/>
  <c r="F32" i="145"/>
  <c r="G32" i="145"/>
  <c r="H32" i="145"/>
  <c r="I32" i="145"/>
  <c r="J32" i="145"/>
  <c r="L32" i="145"/>
  <c r="M32" i="145"/>
  <c r="N22" i="145"/>
  <c r="N23" i="145"/>
  <c r="N25" i="145"/>
  <c r="N26" i="145"/>
  <c r="N27" i="145"/>
  <c r="N28" i="145"/>
  <c r="N29" i="145"/>
  <c r="N30" i="145"/>
  <c r="N31" i="145"/>
  <c r="N19" i="145"/>
  <c r="B18" i="145"/>
  <c r="C18" i="145"/>
  <c r="D18" i="145"/>
  <c r="F18" i="145"/>
  <c r="G18" i="145"/>
  <c r="H18" i="145"/>
  <c r="J18" i="145"/>
  <c r="K18" i="145"/>
  <c r="L18" i="145"/>
  <c r="N9" i="145"/>
  <c r="N10" i="145"/>
  <c r="N13" i="145"/>
  <c r="N17" i="145"/>
  <c r="B32" i="143"/>
  <c r="C32" i="143"/>
  <c r="D32" i="143"/>
  <c r="E32" i="143"/>
  <c r="F32" i="143"/>
  <c r="G32" i="143"/>
  <c r="H32" i="143"/>
  <c r="I32" i="143"/>
  <c r="J32" i="143"/>
  <c r="K32" i="143"/>
  <c r="L32" i="143"/>
  <c r="M22" i="143"/>
  <c r="M23" i="143"/>
  <c r="M25" i="143"/>
  <c r="M26" i="143"/>
  <c r="M27" i="143"/>
  <c r="M28" i="143"/>
  <c r="M29" i="143"/>
  <c r="M30" i="143"/>
  <c r="M31" i="143"/>
  <c r="M19" i="143"/>
  <c r="B18" i="143"/>
  <c r="C18" i="143"/>
  <c r="D18" i="143"/>
  <c r="E18" i="143"/>
  <c r="F18" i="143"/>
  <c r="G18" i="143"/>
  <c r="H18" i="143"/>
  <c r="I18" i="143"/>
  <c r="J18" i="143"/>
  <c r="K18" i="143"/>
  <c r="L18" i="143"/>
  <c r="M8" i="143"/>
  <c r="M9" i="143"/>
  <c r="M10" i="143"/>
  <c r="M11" i="143"/>
  <c r="M13" i="143"/>
  <c r="M15" i="143"/>
  <c r="M16" i="143"/>
  <c r="M17" i="143"/>
  <c r="N22" i="142"/>
  <c r="N25" i="142"/>
  <c r="N26" i="142"/>
  <c r="N27" i="142"/>
  <c r="N28" i="142"/>
  <c r="N29" i="142"/>
  <c r="N30" i="142"/>
  <c r="N31" i="142"/>
  <c r="B32" i="142"/>
  <c r="C32" i="142"/>
  <c r="D32" i="142"/>
  <c r="E32" i="142"/>
  <c r="F32" i="142"/>
  <c r="G32" i="142"/>
  <c r="I32" i="142"/>
  <c r="J32" i="142"/>
  <c r="N32" i="142" s="1"/>
  <c r="K32" i="142"/>
  <c r="L32" i="142"/>
  <c r="M32" i="142"/>
  <c r="B18" i="142"/>
  <c r="C18" i="142"/>
  <c r="D18" i="142"/>
  <c r="F18" i="142"/>
  <c r="G18" i="142"/>
  <c r="H18" i="142"/>
  <c r="I18" i="142"/>
  <c r="J18" i="142"/>
  <c r="K18" i="142"/>
  <c r="N9" i="142"/>
  <c r="N10" i="142"/>
  <c r="N12" i="142"/>
  <c r="N13" i="142"/>
  <c r="N14" i="142"/>
  <c r="N15" i="142"/>
  <c r="N17" i="142"/>
  <c r="M46" i="54" l="1"/>
  <c r="P30" i="23"/>
  <c r="N18" i="142"/>
  <c r="M18" i="143"/>
  <c r="M32" i="143"/>
  <c r="N18" i="145"/>
  <c r="N32" i="145"/>
  <c r="L19" i="146"/>
  <c r="L33" i="146"/>
  <c r="T33" i="30"/>
  <c r="H29" i="55"/>
  <c r="E28" i="51"/>
  <c r="F28" i="51"/>
  <c r="G28" i="51"/>
  <c r="H28" i="51"/>
  <c r="I28" i="51"/>
  <c r="B15" i="138"/>
  <c r="D15" i="138"/>
  <c r="E15" i="138"/>
  <c r="H15" i="138"/>
  <c r="J15" i="138"/>
  <c r="N15" i="138" s="1"/>
  <c r="K15" i="138"/>
  <c r="L15" i="138"/>
  <c r="C28" i="137"/>
  <c r="F28" i="137"/>
  <c r="K28" i="137"/>
  <c r="B29" i="136"/>
  <c r="C29" i="136"/>
  <c r="G29" i="136"/>
  <c r="H29" i="136"/>
  <c r="I29" i="136"/>
  <c r="J29" i="136"/>
  <c r="K29" i="136"/>
  <c r="L29" i="136"/>
  <c r="B30" i="134"/>
  <c r="C30" i="134"/>
  <c r="D30" i="134"/>
  <c r="E30" i="134"/>
  <c r="F30" i="134"/>
  <c r="G30" i="134"/>
  <c r="H30" i="134"/>
  <c r="I30" i="134"/>
  <c r="J30" i="134"/>
  <c r="K30" i="134"/>
  <c r="N30" i="134"/>
  <c r="O19" i="134"/>
  <c r="O20" i="134"/>
  <c r="O21" i="134"/>
  <c r="O22" i="134"/>
  <c r="O23" i="134"/>
  <c r="O24" i="134"/>
  <c r="O25" i="134"/>
  <c r="O26" i="134"/>
  <c r="O27" i="134"/>
  <c r="O28" i="134"/>
  <c r="B15" i="134"/>
  <c r="C15" i="134"/>
  <c r="D15" i="134"/>
  <c r="F15" i="134"/>
  <c r="G15" i="134"/>
  <c r="H15" i="134"/>
  <c r="I15" i="134"/>
  <c r="J15" i="134"/>
  <c r="K15" i="134"/>
  <c r="L15" i="134"/>
  <c r="M15" i="134"/>
  <c r="N15" i="134"/>
  <c r="O9" i="134"/>
  <c r="O10" i="134"/>
  <c r="O11" i="134"/>
  <c r="O13" i="134"/>
  <c r="O14" i="134"/>
  <c r="B28" i="62"/>
  <c r="C28" i="62"/>
  <c r="D28" i="62"/>
  <c r="E28" i="62"/>
  <c r="F28" i="62"/>
  <c r="G28" i="62"/>
  <c r="H28" i="62"/>
  <c r="I28" i="62"/>
  <c r="J28" i="62"/>
  <c r="K28" i="62"/>
  <c r="L28" i="62"/>
  <c r="N28" i="62"/>
  <c r="Q47" i="23"/>
  <c r="R47" i="23"/>
  <c r="S47" i="23"/>
  <c r="T35" i="23"/>
  <c r="T36" i="23"/>
  <c r="T37" i="23"/>
  <c r="T38" i="23"/>
  <c r="T39" i="23"/>
  <c r="T41" i="23"/>
  <c r="T42" i="23"/>
  <c r="T43" i="23"/>
  <c r="T44" i="23"/>
  <c r="T45" i="23"/>
  <c r="I47" i="23"/>
  <c r="J47" i="23"/>
  <c r="K47" i="23"/>
  <c r="L35" i="23"/>
  <c r="L36" i="23"/>
  <c r="L37" i="23"/>
  <c r="L38" i="23"/>
  <c r="L39" i="23"/>
  <c r="L40" i="23"/>
  <c r="L41" i="23"/>
  <c r="L43" i="23"/>
  <c r="L44" i="23"/>
  <c r="L45" i="23"/>
  <c r="E47" i="23"/>
  <c r="F47" i="23"/>
  <c r="G47" i="23"/>
  <c r="H35" i="23"/>
  <c r="H36" i="23"/>
  <c r="H37" i="23"/>
  <c r="H38" i="23"/>
  <c r="H39" i="23"/>
  <c r="H41" i="23"/>
  <c r="H42" i="23"/>
  <c r="H43" i="23"/>
  <c r="H44" i="23"/>
  <c r="H45" i="23"/>
  <c r="B47" i="23"/>
  <c r="C47" i="23"/>
  <c r="D34" i="23"/>
  <c r="D35" i="23"/>
  <c r="D36" i="23"/>
  <c r="D37" i="23"/>
  <c r="D38" i="23"/>
  <c r="D39" i="23"/>
  <c r="D40" i="23"/>
  <c r="D41" i="23"/>
  <c r="D42" i="23"/>
  <c r="D43" i="23"/>
  <c r="D44" i="23"/>
  <c r="D45" i="23"/>
  <c r="R30" i="23"/>
  <c r="T30" i="23" s="1"/>
  <c r="S30" i="23"/>
  <c r="T11" i="23"/>
  <c r="T12" i="23"/>
  <c r="T13" i="23"/>
  <c r="T22" i="23"/>
  <c r="T24" i="23"/>
  <c r="T25" i="23"/>
  <c r="T27" i="23"/>
  <c r="T29" i="23"/>
  <c r="I30" i="23"/>
  <c r="J30" i="23"/>
  <c r="K30" i="23"/>
  <c r="L12" i="23"/>
  <c r="L13" i="23"/>
  <c r="L24" i="23"/>
  <c r="L27" i="23"/>
  <c r="L29" i="23"/>
  <c r="E30" i="23"/>
  <c r="F30" i="23"/>
  <c r="G30" i="23"/>
  <c r="H12" i="23"/>
  <c r="H13" i="23"/>
  <c r="H16" i="23"/>
  <c r="H24" i="23"/>
  <c r="H25" i="23"/>
  <c r="H27" i="23"/>
  <c r="H29" i="23"/>
  <c r="B30" i="23"/>
  <c r="C30" i="23"/>
  <c r="D10" i="23"/>
  <c r="D11" i="23"/>
  <c r="D12" i="23"/>
  <c r="D13" i="23"/>
  <c r="D14" i="23"/>
  <c r="D15" i="23"/>
  <c r="D16" i="23"/>
  <c r="D17" i="23"/>
  <c r="D19" i="23"/>
  <c r="D20" i="23"/>
  <c r="D21" i="23"/>
  <c r="D23" i="23"/>
  <c r="D24" i="23"/>
  <c r="D25" i="23"/>
  <c r="D26" i="23"/>
  <c r="D27" i="23"/>
  <c r="D28" i="23"/>
  <c r="D29" i="23"/>
  <c r="O28" i="62" l="1"/>
  <c r="H47" i="23"/>
  <c r="L47" i="23"/>
  <c r="L30" i="23"/>
  <c r="O15" i="134"/>
  <c r="O30" i="134"/>
  <c r="M29" i="136"/>
  <c r="L28" i="137"/>
  <c r="J28" i="51"/>
  <c r="T47" i="23"/>
  <c r="H30" i="23"/>
  <c r="D30" i="23"/>
  <c r="D47" i="23"/>
  <c r="H9" i="27"/>
  <c r="H10" i="27"/>
  <c r="H11" i="27"/>
  <c r="H12" i="27"/>
  <c r="H13" i="27"/>
  <c r="H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B32" i="27"/>
  <c r="C32" i="27"/>
  <c r="D32" i="27"/>
  <c r="E32" i="27"/>
  <c r="F32" i="27"/>
  <c r="H32" i="27" s="1"/>
  <c r="G32" i="27"/>
  <c r="D10" i="5"/>
  <c r="E10" i="5"/>
  <c r="F10" i="5"/>
  <c r="O32" i="4"/>
  <c r="Q32" i="4"/>
  <c r="R32" i="4" s="1"/>
  <c r="G32" i="4"/>
  <c r="H32" i="4"/>
  <c r="I32" i="4"/>
  <c r="J32" i="4"/>
  <c r="K32" i="4"/>
  <c r="L32" i="4"/>
  <c r="B32" i="4"/>
  <c r="C32" i="4"/>
  <c r="D32" i="4"/>
  <c r="E32" i="4"/>
  <c r="F32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B11" i="95"/>
  <c r="C11" i="95"/>
  <c r="D11" i="95"/>
  <c r="E11" i="95"/>
  <c r="G11" i="95"/>
  <c r="H11" i="95"/>
  <c r="I11" i="95"/>
  <c r="J11" i="95"/>
  <c r="K11" i="95"/>
  <c r="L11" i="95"/>
  <c r="O11" i="95"/>
  <c r="Q11" i="95"/>
  <c r="F48" i="54"/>
  <c r="M32" i="4" l="1"/>
  <c r="O32" i="24"/>
  <c r="I32" i="24"/>
  <c r="J32" i="24"/>
  <c r="K32" i="24"/>
  <c r="L32" i="24"/>
  <c r="M9" i="24"/>
  <c r="M10" i="24"/>
  <c r="M11" i="24"/>
  <c r="M12" i="24"/>
  <c r="M13" i="24"/>
  <c r="M14" i="24"/>
  <c r="M15" i="24"/>
  <c r="M16" i="24"/>
  <c r="M17" i="24"/>
  <c r="M18" i="24"/>
  <c r="M19" i="24"/>
  <c r="M20" i="24"/>
  <c r="M21" i="24"/>
  <c r="M22" i="24"/>
  <c r="M23" i="24"/>
  <c r="M24" i="24"/>
  <c r="M25" i="24"/>
  <c r="M26" i="24"/>
  <c r="M27" i="24"/>
  <c r="M28" i="24"/>
  <c r="M30" i="24"/>
  <c r="G32" i="24"/>
  <c r="H32" i="24"/>
  <c r="B32" i="24"/>
  <c r="C32" i="24"/>
  <c r="D32" i="24"/>
  <c r="E32" i="24"/>
  <c r="H9" i="2"/>
  <c r="M32" i="24" l="1"/>
  <c r="J17" i="104"/>
  <c r="K17" i="104"/>
  <c r="L17" i="104"/>
  <c r="M17" i="104"/>
  <c r="J14" i="104"/>
  <c r="K14" i="104"/>
  <c r="L14" i="104"/>
  <c r="M14" i="104"/>
  <c r="V16" i="72"/>
  <c r="W16" i="72"/>
  <c r="X16" i="72"/>
  <c r="Y16" i="72"/>
  <c r="R16" i="72"/>
  <c r="S16" i="72"/>
  <c r="T16" i="72"/>
  <c r="U16" i="72"/>
  <c r="N16" i="72"/>
  <c r="O16" i="72"/>
  <c r="P16" i="72"/>
  <c r="Q16" i="72"/>
  <c r="J16" i="72"/>
  <c r="K16" i="72"/>
  <c r="L16" i="72"/>
  <c r="M16" i="72"/>
  <c r="AA14" i="103"/>
  <c r="AB14" i="103"/>
  <c r="AC14" i="103"/>
  <c r="AD14" i="103"/>
  <c r="V14" i="103"/>
  <c r="W14" i="103"/>
  <c r="X14" i="103"/>
  <c r="Y14" i="103"/>
  <c r="Q14" i="103"/>
  <c r="R14" i="103"/>
  <c r="S14" i="103"/>
  <c r="T14" i="103"/>
  <c r="K14" i="103"/>
  <c r="L14" i="103"/>
  <c r="M14" i="103"/>
  <c r="N14" i="103"/>
  <c r="AA11" i="103"/>
  <c r="AB11" i="103"/>
  <c r="AC11" i="103"/>
  <c r="AD11" i="103"/>
  <c r="V11" i="103"/>
  <c r="W11" i="103"/>
  <c r="X11" i="103"/>
  <c r="Y11" i="103"/>
  <c r="Q11" i="103"/>
  <c r="R11" i="103"/>
  <c r="S11" i="103"/>
  <c r="T11" i="103"/>
  <c r="K11" i="103"/>
  <c r="L11" i="103"/>
  <c r="M11" i="103"/>
  <c r="N11" i="103"/>
  <c r="Q13" i="145" l="1"/>
  <c r="R13" i="145"/>
  <c r="S13" i="145"/>
  <c r="T13" i="145"/>
  <c r="U13" i="145"/>
  <c r="V13" i="145"/>
  <c r="W13" i="145"/>
  <c r="X13" i="145"/>
  <c r="Y13" i="145"/>
  <c r="Z13" i="145"/>
  <c r="AA13" i="145"/>
  <c r="AB13" i="145"/>
  <c r="AC13" i="145"/>
  <c r="Q10" i="145"/>
  <c r="R10" i="145"/>
  <c r="S10" i="145"/>
  <c r="T10" i="145"/>
  <c r="U10" i="145"/>
  <c r="V10" i="145"/>
  <c r="W10" i="145"/>
  <c r="Y10" i="145"/>
  <c r="Z10" i="145"/>
  <c r="AA10" i="145"/>
  <c r="AB10" i="145"/>
  <c r="AC10" i="145"/>
  <c r="O14" i="143"/>
  <c r="P14" i="143"/>
  <c r="Q14" i="143"/>
  <c r="R14" i="143"/>
  <c r="S14" i="143"/>
  <c r="T14" i="143"/>
  <c r="U14" i="143"/>
  <c r="V14" i="143"/>
  <c r="W14" i="143"/>
  <c r="X14" i="143"/>
  <c r="Y14" i="143"/>
  <c r="Z14" i="143"/>
  <c r="O11" i="143"/>
  <c r="P11" i="143"/>
  <c r="Q11" i="143"/>
  <c r="R11" i="143"/>
  <c r="S11" i="143"/>
  <c r="T11" i="143"/>
  <c r="U11" i="143"/>
  <c r="V11" i="143"/>
  <c r="W11" i="143"/>
  <c r="X11" i="143"/>
  <c r="Y11" i="143"/>
  <c r="Z11" i="143"/>
  <c r="Q16" i="142"/>
  <c r="R16" i="142"/>
  <c r="S16" i="142"/>
  <c r="T16" i="142"/>
  <c r="U16" i="142"/>
  <c r="V16" i="142"/>
  <c r="W16" i="142"/>
  <c r="X16" i="142"/>
  <c r="Y16" i="142"/>
  <c r="Z16" i="142"/>
  <c r="AA16" i="142"/>
  <c r="AB16" i="142"/>
  <c r="AC16" i="142"/>
  <c r="Q14" i="142"/>
  <c r="R14" i="142"/>
  <c r="S14" i="142"/>
  <c r="T14" i="142"/>
  <c r="U14" i="142"/>
  <c r="V14" i="142"/>
  <c r="W14" i="142"/>
  <c r="X14" i="142"/>
  <c r="Y14" i="142"/>
  <c r="Z14" i="142"/>
  <c r="AA14" i="142"/>
  <c r="AC14" i="142"/>
  <c r="R15" i="134"/>
  <c r="S15" i="134"/>
  <c r="T15" i="134"/>
  <c r="U15" i="134"/>
  <c r="V15" i="134"/>
  <c r="W15" i="134"/>
  <c r="X15" i="134"/>
  <c r="Y15" i="134"/>
  <c r="Z15" i="134"/>
  <c r="AA15" i="134"/>
  <c r="AB15" i="134"/>
  <c r="AC15" i="134"/>
  <c r="AD15" i="134"/>
  <c r="AE15" i="134"/>
  <c r="R13" i="134"/>
  <c r="S13" i="134"/>
  <c r="T13" i="134"/>
  <c r="U13" i="134"/>
  <c r="V13" i="134"/>
  <c r="W13" i="134"/>
  <c r="X13" i="134"/>
  <c r="Y13" i="134"/>
  <c r="Z13" i="134"/>
  <c r="AA13" i="134"/>
  <c r="AB13" i="134"/>
  <c r="AC13" i="134"/>
  <c r="AD13" i="134"/>
  <c r="AE13" i="134"/>
  <c r="N14" i="5" l="1"/>
  <c r="O14" i="5"/>
  <c r="P14" i="5"/>
  <c r="Q14" i="5"/>
  <c r="N12" i="5"/>
  <c r="O12" i="5"/>
  <c r="P12" i="5"/>
  <c r="Q12" i="5"/>
  <c r="P37" i="110" l="1"/>
  <c r="Q30" i="147"/>
  <c r="P9" i="147"/>
  <c r="O25" i="112"/>
  <c r="H6" i="50" l="1"/>
  <c r="H5" i="50"/>
  <c r="H13" i="49"/>
  <c r="H12" i="49"/>
  <c r="H11" i="49"/>
  <c r="H10" i="49"/>
  <c r="H9" i="49"/>
  <c r="H8" i="49"/>
  <c r="H7" i="49"/>
  <c r="H6" i="49"/>
  <c r="H5" i="49"/>
  <c r="I218" i="69"/>
  <c r="F218" i="69"/>
  <c r="E218" i="69"/>
  <c r="C218" i="69"/>
  <c r="I209" i="69"/>
  <c r="F209" i="69"/>
  <c r="E209" i="69"/>
  <c r="C209" i="69"/>
  <c r="I200" i="69"/>
  <c r="C200" i="69"/>
  <c r="I191" i="69"/>
  <c r="F191" i="69"/>
  <c r="E191" i="69"/>
  <c r="C191" i="69"/>
  <c r="I182" i="69"/>
  <c r="F182" i="69"/>
  <c r="E182" i="69"/>
  <c r="C182" i="69"/>
  <c r="I173" i="69"/>
  <c r="C173" i="69"/>
  <c r="I163" i="69"/>
  <c r="F163" i="69"/>
  <c r="E163" i="69"/>
  <c r="C163" i="69"/>
  <c r="I154" i="69"/>
  <c r="G154" i="69"/>
  <c r="F154" i="69"/>
  <c r="E154" i="69"/>
  <c r="C154" i="69"/>
  <c r="I143" i="69"/>
  <c r="G143" i="69"/>
  <c r="F143" i="69"/>
  <c r="E143" i="69"/>
  <c r="C143" i="69"/>
  <c r="T141" i="69"/>
  <c r="Q141" i="69"/>
  <c r="P141" i="69"/>
  <c r="N141" i="69"/>
  <c r="T134" i="69"/>
  <c r="P134" i="69"/>
  <c r="I132" i="69"/>
  <c r="F132" i="69"/>
  <c r="E132" i="69"/>
  <c r="C132" i="69"/>
  <c r="T127" i="69"/>
  <c r="P127" i="69"/>
  <c r="I121" i="69"/>
  <c r="F121" i="69"/>
  <c r="E121" i="69"/>
  <c r="C121" i="69"/>
  <c r="T111" i="69"/>
  <c r="N111" i="69"/>
  <c r="I110" i="69"/>
  <c r="F110" i="69"/>
  <c r="E110" i="69"/>
  <c r="C110" i="69"/>
  <c r="I99" i="69"/>
  <c r="F99" i="69"/>
  <c r="E99" i="69"/>
  <c r="C99" i="69"/>
  <c r="N98" i="69"/>
  <c r="T95" i="69"/>
  <c r="Q95" i="69"/>
  <c r="P95" i="69"/>
  <c r="N95" i="69"/>
  <c r="T88" i="69"/>
  <c r="Q88" i="69"/>
  <c r="P88" i="69"/>
  <c r="N88" i="69"/>
  <c r="I88" i="69"/>
  <c r="F88" i="69"/>
  <c r="E88" i="69"/>
  <c r="D88" i="69"/>
  <c r="C88" i="69"/>
  <c r="I77" i="69"/>
  <c r="H77" i="69"/>
  <c r="G77" i="69"/>
  <c r="F77" i="69"/>
  <c r="E77" i="69"/>
  <c r="C77" i="69"/>
  <c r="I76" i="69"/>
  <c r="T75" i="69"/>
  <c r="P75" i="69"/>
  <c r="N75" i="69"/>
  <c r="I75" i="69"/>
  <c r="I73" i="69"/>
  <c r="I72" i="69"/>
  <c r="I71" i="69"/>
  <c r="I66" i="69"/>
  <c r="H66" i="69"/>
  <c r="G66" i="69"/>
  <c r="F66" i="69"/>
  <c r="E66" i="69"/>
  <c r="C66" i="69"/>
  <c r="I65" i="69"/>
  <c r="I64" i="69"/>
  <c r="T62" i="69"/>
  <c r="Q62" i="69"/>
  <c r="P62" i="69"/>
  <c r="N62" i="69"/>
  <c r="I62" i="69"/>
  <c r="I61" i="69"/>
  <c r="I60" i="69"/>
  <c r="I55" i="69"/>
  <c r="H55" i="69"/>
  <c r="G55" i="69"/>
  <c r="F55" i="69"/>
  <c r="E55" i="69"/>
  <c r="C55" i="69"/>
  <c r="I54" i="69"/>
  <c r="I53" i="69"/>
  <c r="I51" i="69"/>
  <c r="T50" i="69"/>
  <c r="Q50" i="69"/>
  <c r="P50" i="69"/>
  <c r="N50" i="69"/>
  <c r="I50" i="69"/>
  <c r="I49" i="69"/>
  <c r="I44" i="69"/>
  <c r="H44" i="69"/>
  <c r="G44" i="69"/>
  <c r="F44" i="69"/>
  <c r="E44" i="69"/>
  <c r="C44" i="69"/>
  <c r="I43" i="69"/>
  <c r="I42" i="69"/>
  <c r="I40" i="69"/>
  <c r="I39" i="69"/>
  <c r="I38" i="69"/>
  <c r="T37" i="69"/>
  <c r="Q37" i="69"/>
  <c r="P37" i="69"/>
  <c r="N37" i="69"/>
  <c r="I33" i="69"/>
  <c r="H33" i="69"/>
  <c r="G33" i="69"/>
  <c r="F33" i="69"/>
  <c r="E33" i="69"/>
  <c r="C33" i="69"/>
  <c r="I32" i="69"/>
  <c r="I31" i="69"/>
  <c r="I29" i="69"/>
  <c r="I28" i="69"/>
  <c r="I27" i="69"/>
  <c r="T24" i="69"/>
  <c r="P24" i="69"/>
  <c r="N24" i="69"/>
  <c r="I22" i="69"/>
  <c r="G22" i="69"/>
  <c r="E22" i="69"/>
  <c r="C22" i="69"/>
  <c r="I21" i="69"/>
  <c r="I18" i="69"/>
  <c r="I17" i="69"/>
  <c r="T12" i="69"/>
  <c r="Q12" i="69"/>
  <c r="P12" i="69"/>
  <c r="N12" i="69"/>
  <c r="I11" i="69"/>
  <c r="H11" i="69"/>
  <c r="G11" i="69"/>
  <c r="F11" i="69"/>
  <c r="E11" i="69"/>
  <c r="C11" i="69"/>
  <c r="I10" i="69"/>
  <c r="I9" i="69"/>
  <c r="I7" i="69"/>
  <c r="I6" i="69"/>
  <c r="I5" i="69"/>
  <c r="H26" i="21"/>
  <c r="G26" i="21"/>
  <c r="F26" i="21"/>
  <c r="E26" i="21"/>
  <c r="D26" i="21"/>
  <c r="C26" i="21"/>
  <c r="B26" i="21"/>
  <c r="H25" i="21"/>
  <c r="G25" i="21"/>
  <c r="F25" i="21"/>
  <c r="E25" i="21"/>
  <c r="D25" i="21"/>
  <c r="C25" i="21"/>
  <c r="B25" i="21"/>
  <c r="H24" i="21"/>
  <c r="H23" i="21"/>
  <c r="H22" i="21"/>
  <c r="H21" i="21"/>
  <c r="H20" i="21"/>
  <c r="H19" i="21"/>
  <c r="H18" i="21"/>
  <c r="H17" i="21"/>
  <c r="H16" i="21"/>
  <c r="H15" i="21"/>
  <c r="H14" i="21"/>
  <c r="H13" i="21"/>
  <c r="H12" i="21"/>
  <c r="H11" i="21"/>
  <c r="H10" i="21"/>
  <c r="H9" i="21"/>
  <c r="H8" i="21"/>
  <c r="H7" i="21"/>
  <c r="H6" i="21"/>
  <c r="H5" i="21"/>
  <c r="H32" i="19"/>
  <c r="H31" i="19"/>
  <c r="H30" i="19"/>
  <c r="H29" i="19"/>
  <c r="H28" i="19"/>
  <c r="H27" i="19"/>
  <c r="H26" i="19"/>
  <c r="H25" i="19"/>
  <c r="H24" i="19"/>
  <c r="H23" i="19"/>
  <c r="H22" i="19"/>
  <c r="H21" i="19"/>
  <c r="H20" i="19"/>
  <c r="H19" i="19"/>
  <c r="H18" i="19"/>
  <c r="H17" i="19"/>
  <c r="H16" i="19"/>
  <c r="H15" i="19"/>
  <c r="H14" i="19"/>
  <c r="H13" i="19"/>
  <c r="H12" i="19"/>
  <c r="H11" i="19"/>
  <c r="H10" i="19"/>
  <c r="H9" i="19"/>
  <c r="H8" i="19"/>
  <c r="H7" i="19"/>
  <c r="H6" i="19"/>
  <c r="E25" i="22"/>
  <c r="D25" i="22"/>
  <c r="C25" i="22"/>
  <c r="E24" i="22"/>
  <c r="D24" i="22"/>
  <c r="C24" i="22"/>
  <c r="H7" i="38"/>
  <c r="H6" i="38"/>
  <c r="M15" i="40"/>
  <c r="L15" i="40"/>
  <c r="K15" i="40"/>
  <c r="J15" i="40"/>
  <c r="I15" i="40"/>
  <c r="H15" i="40"/>
  <c r="G15" i="40"/>
  <c r="F15" i="40"/>
  <c r="E15" i="40"/>
  <c r="D15" i="40"/>
  <c r="C15" i="40"/>
  <c r="B15" i="40"/>
  <c r="Q15" i="37"/>
  <c r="P15" i="37"/>
  <c r="O15" i="37"/>
  <c r="N15" i="37"/>
  <c r="M15" i="37"/>
  <c r="L15" i="37"/>
  <c r="K15" i="37"/>
  <c r="J15" i="37"/>
  <c r="I15" i="37"/>
  <c r="H15" i="37"/>
  <c r="G15" i="37"/>
  <c r="F15" i="37"/>
  <c r="E15" i="37"/>
  <c r="D15" i="37"/>
  <c r="C15" i="37"/>
  <c r="B15" i="37"/>
  <c r="W32" i="39"/>
  <c r="V32" i="39"/>
  <c r="U32" i="39"/>
  <c r="T32" i="39"/>
  <c r="S32" i="39"/>
  <c r="R32" i="39"/>
  <c r="Q32" i="39"/>
  <c r="P32" i="39"/>
  <c r="O32" i="39"/>
  <c r="N32" i="39"/>
  <c r="M32" i="39"/>
  <c r="L32" i="39"/>
  <c r="K32" i="39"/>
  <c r="J32" i="39"/>
  <c r="I32" i="39"/>
  <c r="H32" i="39"/>
  <c r="G32" i="39"/>
  <c r="F32" i="39"/>
  <c r="E32" i="39"/>
  <c r="D32" i="39"/>
  <c r="C32" i="39"/>
  <c r="B32" i="39"/>
  <c r="X32" i="36"/>
  <c r="W32" i="36"/>
  <c r="V32" i="36"/>
  <c r="U32" i="36"/>
  <c r="T32" i="36"/>
  <c r="S32" i="36"/>
  <c r="R32" i="36"/>
  <c r="Q32" i="36"/>
  <c r="P32" i="36"/>
  <c r="O32" i="36"/>
  <c r="N32" i="36"/>
  <c r="M32" i="36"/>
  <c r="L32" i="36"/>
  <c r="K32" i="36"/>
  <c r="J32" i="36"/>
  <c r="I32" i="36"/>
  <c r="H32" i="36"/>
  <c r="G32" i="36"/>
  <c r="F32" i="36"/>
  <c r="E32" i="36"/>
  <c r="D32" i="36"/>
  <c r="C32" i="36"/>
  <c r="B32" i="36"/>
  <c r="O10" i="35"/>
  <c r="N10" i="35"/>
  <c r="M10" i="35"/>
  <c r="L10" i="35"/>
  <c r="K10" i="35"/>
  <c r="J10" i="35"/>
  <c r="I10" i="35"/>
  <c r="H10" i="35"/>
  <c r="G10" i="35"/>
  <c r="F10" i="35"/>
  <c r="E10" i="35"/>
  <c r="D10" i="35"/>
  <c r="C10" i="35"/>
  <c r="AJ35" i="33"/>
  <c r="AI35" i="33"/>
  <c r="AH35" i="33"/>
  <c r="AG35" i="33"/>
  <c r="AF35" i="33"/>
  <c r="AE35" i="33"/>
  <c r="AD35" i="33"/>
  <c r="AC35" i="33"/>
  <c r="AB35" i="33"/>
  <c r="AA35" i="33"/>
  <c r="Z35" i="33"/>
  <c r="Y35" i="33"/>
  <c r="X35" i="33"/>
  <c r="W35" i="33"/>
  <c r="V35" i="33"/>
  <c r="U35" i="33"/>
  <c r="T35" i="33"/>
  <c r="S35" i="33"/>
  <c r="R35" i="33"/>
  <c r="Q35" i="33"/>
  <c r="P35" i="33"/>
  <c r="O35" i="33"/>
  <c r="N35" i="33"/>
  <c r="M35" i="33"/>
  <c r="L35" i="33"/>
  <c r="K35" i="33"/>
  <c r="J35" i="33"/>
  <c r="I35" i="33"/>
  <c r="H35" i="33"/>
  <c r="G35" i="33"/>
  <c r="F35" i="33"/>
  <c r="E35" i="33"/>
  <c r="D35" i="33"/>
  <c r="C35" i="33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Z26" i="56"/>
  <c r="Y26" i="56"/>
  <c r="X26" i="56"/>
  <c r="W26" i="56"/>
  <c r="V26" i="56"/>
  <c r="U26" i="56"/>
  <c r="T26" i="56"/>
  <c r="S26" i="56"/>
  <c r="R26" i="56"/>
  <c r="Q26" i="56"/>
  <c r="P26" i="56"/>
  <c r="O26" i="56"/>
  <c r="N26" i="56"/>
  <c r="M26" i="56"/>
  <c r="L26" i="56"/>
  <c r="K26" i="56"/>
  <c r="J26" i="56"/>
  <c r="I26" i="56"/>
  <c r="H26" i="56"/>
  <c r="G26" i="56"/>
  <c r="F26" i="56"/>
  <c r="E26" i="56"/>
  <c r="D26" i="56"/>
  <c r="C26" i="56"/>
  <c r="Z25" i="56"/>
  <c r="Y25" i="56"/>
  <c r="X25" i="56"/>
  <c r="W25" i="56"/>
  <c r="V25" i="56"/>
  <c r="U25" i="56"/>
  <c r="T25" i="56"/>
  <c r="S25" i="56"/>
  <c r="R25" i="56"/>
  <c r="Q25" i="56"/>
  <c r="P25" i="56"/>
  <c r="O25" i="56"/>
  <c r="N25" i="56"/>
  <c r="M25" i="56"/>
  <c r="L25" i="56"/>
  <c r="K25" i="56"/>
  <c r="J25" i="56"/>
  <c r="I25" i="56"/>
  <c r="H25" i="56"/>
  <c r="G25" i="56"/>
  <c r="F25" i="56"/>
  <c r="E25" i="56"/>
  <c r="D25" i="56"/>
  <c r="C25" i="56"/>
  <c r="I7" i="29"/>
  <c r="I6" i="29"/>
  <c r="I14" i="61"/>
  <c r="I13" i="61"/>
  <c r="I12" i="61"/>
  <c r="I11" i="61"/>
  <c r="I10" i="61"/>
  <c r="I9" i="61"/>
  <c r="I8" i="61"/>
  <c r="I7" i="61"/>
  <c r="I6" i="61"/>
  <c r="I14" i="28"/>
  <c r="I13" i="28"/>
  <c r="I12" i="28"/>
  <c r="I11" i="28"/>
  <c r="I10" i="28"/>
  <c r="I9" i="28"/>
  <c r="I8" i="28"/>
  <c r="I7" i="28"/>
  <c r="I6" i="28"/>
  <c r="A24" i="55"/>
  <c r="A23" i="55"/>
  <c r="A22" i="55"/>
  <c r="A21" i="55"/>
  <c r="A20" i="55"/>
  <c r="A19" i="55"/>
  <c r="A18" i="55"/>
  <c r="A17" i="55"/>
  <c r="J27" i="7"/>
  <c r="I27" i="7"/>
  <c r="H27" i="7"/>
  <c r="G27" i="7"/>
  <c r="F27" i="7"/>
  <c r="E27" i="7"/>
  <c r="D27" i="7"/>
  <c r="C27" i="7"/>
  <c r="J26" i="7"/>
  <c r="I26" i="7"/>
  <c r="H26" i="7"/>
  <c r="G26" i="7"/>
  <c r="F26" i="7"/>
  <c r="E26" i="7"/>
  <c r="D26" i="7"/>
  <c r="C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6" i="7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Q7" i="26"/>
  <c r="O7" i="26"/>
  <c r="N7" i="26"/>
  <c r="Q6" i="26"/>
  <c r="O6" i="26"/>
  <c r="N6" i="26"/>
  <c r="Q14" i="25"/>
  <c r="O14" i="25"/>
  <c r="N14" i="25"/>
  <c r="Q13" i="25"/>
  <c r="O13" i="25"/>
  <c r="N13" i="25"/>
  <c r="Q12" i="25"/>
  <c r="O12" i="25"/>
  <c r="N12" i="25"/>
  <c r="Q11" i="25"/>
  <c r="O11" i="25"/>
  <c r="N11" i="25"/>
  <c r="Q10" i="25"/>
  <c r="O10" i="25"/>
  <c r="N10" i="25"/>
  <c r="Q9" i="25"/>
  <c r="O9" i="25"/>
  <c r="N9" i="25"/>
  <c r="Q8" i="25"/>
  <c r="O8" i="25"/>
  <c r="N8" i="25"/>
  <c r="Q7" i="25"/>
  <c r="O7" i="25"/>
  <c r="N7" i="25"/>
  <c r="Q6" i="25"/>
  <c r="O6" i="25"/>
  <c r="N6" i="25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Q25" i="18"/>
  <c r="O25" i="18"/>
  <c r="N25" i="18"/>
  <c r="Q24" i="18"/>
  <c r="O24" i="18"/>
  <c r="N24" i="18"/>
  <c r="Q23" i="18"/>
  <c r="O23" i="18"/>
  <c r="N23" i="18"/>
  <c r="Q22" i="18"/>
  <c r="O22" i="18"/>
  <c r="N22" i="18"/>
  <c r="Q21" i="18"/>
  <c r="Q20" i="18"/>
  <c r="O20" i="18"/>
  <c r="N20" i="18"/>
  <c r="Q19" i="18"/>
  <c r="O19" i="18"/>
  <c r="N19" i="18"/>
  <c r="Q18" i="18"/>
  <c r="O18" i="18"/>
  <c r="N18" i="18"/>
  <c r="Q17" i="18"/>
  <c r="O17" i="18"/>
  <c r="N17" i="18"/>
  <c r="Q16" i="18"/>
  <c r="O16" i="18"/>
  <c r="N16" i="18"/>
  <c r="Q15" i="18"/>
  <c r="O15" i="18"/>
  <c r="N15" i="18"/>
  <c r="Q14" i="18"/>
  <c r="O14" i="18"/>
  <c r="N14" i="18"/>
  <c r="Q13" i="18"/>
  <c r="O13" i="18"/>
  <c r="N13" i="18"/>
  <c r="Q12" i="18"/>
  <c r="O12" i="18"/>
  <c r="N12" i="18"/>
  <c r="Q11" i="18"/>
  <c r="O11" i="18"/>
  <c r="N11" i="18"/>
  <c r="Q10" i="18"/>
  <c r="O10" i="18"/>
  <c r="N10" i="18"/>
  <c r="Q9" i="18"/>
  <c r="O9" i="18"/>
  <c r="N9" i="18"/>
  <c r="Q8" i="18"/>
  <c r="O8" i="18"/>
  <c r="N8" i="18"/>
  <c r="Q7" i="18"/>
  <c r="O7" i="18"/>
  <c r="N7" i="18"/>
  <c r="Q6" i="18"/>
  <c r="O6" i="18"/>
  <c r="N6" i="18"/>
  <c r="Q32" i="3"/>
  <c r="O32" i="3"/>
  <c r="N32" i="3"/>
  <c r="Q31" i="3"/>
  <c r="O31" i="3"/>
  <c r="N31" i="3"/>
  <c r="Q30" i="3"/>
  <c r="O30" i="3"/>
  <c r="N30" i="3"/>
  <c r="Q29" i="3"/>
  <c r="O29" i="3"/>
  <c r="N29" i="3"/>
  <c r="Q28" i="3"/>
  <c r="O28" i="3"/>
  <c r="N28" i="3"/>
  <c r="Q27" i="3"/>
  <c r="O27" i="3"/>
  <c r="N27" i="3"/>
  <c r="Q26" i="3"/>
  <c r="O26" i="3"/>
  <c r="N26" i="3"/>
  <c r="Q25" i="3"/>
  <c r="O25" i="3"/>
  <c r="N25" i="3"/>
  <c r="Q24" i="3"/>
  <c r="O24" i="3"/>
  <c r="N24" i="3"/>
  <c r="Q23" i="3"/>
  <c r="O23" i="3"/>
  <c r="N23" i="3"/>
  <c r="Q22" i="3"/>
  <c r="O22" i="3"/>
  <c r="N22" i="3"/>
  <c r="Q21" i="3"/>
  <c r="O21" i="3"/>
  <c r="N21" i="3"/>
  <c r="Q20" i="3"/>
  <c r="O20" i="3"/>
  <c r="N20" i="3"/>
  <c r="Q19" i="3"/>
  <c r="O19" i="3"/>
  <c r="N19" i="3"/>
  <c r="Q18" i="3"/>
  <c r="O18" i="3"/>
  <c r="N18" i="3"/>
  <c r="Q17" i="3"/>
  <c r="O17" i="3"/>
  <c r="N17" i="3"/>
  <c r="Q16" i="3"/>
  <c r="O16" i="3"/>
  <c r="N16" i="3"/>
  <c r="Q15" i="3"/>
  <c r="O15" i="3"/>
  <c r="N15" i="3"/>
  <c r="Q14" i="3"/>
  <c r="O14" i="3"/>
  <c r="N14" i="3"/>
  <c r="Q13" i="3"/>
  <c r="O13" i="3"/>
  <c r="N13" i="3"/>
  <c r="Q12" i="3"/>
  <c r="O12" i="3"/>
  <c r="N12" i="3"/>
  <c r="Q11" i="3"/>
  <c r="O11" i="3"/>
  <c r="N11" i="3"/>
  <c r="Q10" i="3"/>
  <c r="O10" i="3"/>
  <c r="N10" i="3"/>
  <c r="Q9" i="3"/>
  <c r="O9" i="3"/>
  <c r="N9" i="3"/>
  <c r="Q8" i="3"/>
  <c r="O8" i="3"/>
  <c r="N8" i="3"/>
  <c r="Q7" i="3"/>
  <c r="O7" i="3"/>
  <c r="N7" i="3"/>
  <c r="Q6" i="3"/>
  <c r="O6" i="3"/>
  <c r="N6" i="3"/>
  <c r="O13" i="1"/>
</calcChain>
</file>

<file path=xl/sharedStrings.xml><?xml version="1.0" encoding="utf-8"?>
<sst xmlns="http://schemas.openxmlformats.org/spreadsheetml/2006/main" count="7651" uniqueCount="1041">
  <si>
    <t>المجموع</t>
  </si>
  <si>
    <t>سيارات الركاب</t>
  </si>
  <si>
    <t>حقليـــــــــــــــــة</t>
  </si>
  <si>
    <t>بــــــــــــــــــاص</t>
  </si>
  <si>
    <t>مجموع سيارات الركاب</t>
  </si>
  <si>
    <t>سيارات الحمل</t>
  </si>
  <si>
    <t>بيـــــــــــــــك اب</t>
  </si>
  <si>
    <t>فــــــــــــــــــان</t>
  </si>
  <si>
    <t>اللوريـــــــات</t>
  </si>
  <si>
    <t>الشاصـــــــي</t>
  </si>
  <si>
    <t>القــــــــــلاب</t>
  </si>
  <si>
    <t>مجموع اللوريـــــــات</t>
  </si>
  <si>
    <t>مجموع سيارات الحمل</t>
  </si>
  <si>
    <t>السيارات ذات المواصفات الخاصة</t>
  </si>
  <si>
    <t>جدول رقم (3)</t>
  </si>
  <si>
    <t>سيارات ذات مواصفات خاصة</t>
  </si>
  <si>
    <t>المجموع الكلي</t>
  </si>
  <si>
    <t>حقلية</t>
  </si>
  <si>
    <t>باص</t>
  </si>
  <si>
    <t>بيك اب</t>
  </si>
  <si>
    <t>فان</t>
  </si>
  <si>
    <t xml:space="preserve">اللوريات </t>
  </si>
  <si>
    <t>شاصي</t>
  </si>
  <si>
    <t>قلاب</t>
  </si>
  <si>
    <t>مجموع اللوريات</t>
  </si>
  <si>
    <t>الخارجية</t>
  </si>
  <si>
    <t>الصناعة والمعادن</t>
  </si>
  <si>
    <t>الــنفـــــــــــــط</t>
  </si>
  <si>
    <t>التجـــــــــــــارة</t>
  </si>
  <si>
    <t>الزراعــــــــــــة</t>
  </si>
  <si>
    <t>الموارد المائية</t>
  </si>
  <si>
    <t xml:space="preserve">النقل </t>
  </si>
  <si>
    <t>الداخليــــــــــــــة</t>
  </si>
  <si>
    <t>الاعمار والاسكان</t>
  </si>
  <si>
    <t>التعليم العالي والبحث العلمي</t>
  </si>
  <si>
    <t>التربيـــــــــــــة</t>
  </si>
  <si>
    <t>الصحـــــــــــــة</t>
  </si>
  <si>
    <t>الشباب والرياضة</t>
  </si>
  <si>
    <t>الكهرباء</t>
  </si>
  <si>
    <t>البلديات والاشغال العامة</t>
  </si>
  <si>
    <t>العـــــــــــــــدل</t>
  </si>
  <si>
    <t>الماليــــــــــــــة</t>
  </si>
  <si>
    <t>التخطيط</t>
  </si>
  <si>
    <t>الاتصالات</t>
  </si>
  <si>
    <t>العمل والشؤون الاجتماعية</t>
  </si>
  <si>
    <t>العلوم والتكنولوجيا</t>
  </si>
  <si>
    <t xml:space="preserve">المهجرين والمهاجرين </t>
  </si>
  <si>
    <t>الثقافة</t>
  </si>
  <si>
    <t>البيئة</t>
  </si>
  <si>
    <t>أمانة بغداد</t>
  </si>
  <si>
    <t>ديوان الرقابـة المالية</t>
  </si>
  <si>
    <t>البنك المركزي العراقي</t>
  </si>
  <si>
    <t xml:space="preserve">مجلس القضاء الاعلى </t>
  </si>
  <si>
    <t>الهيئة العليا للحج والعمرة</t>
  </si>
  <si>
    <t>المجمع العلمي العراقي</t>
  </si>
  <si>
    <t>بيت الحكمــــــــــــــة</t>
  </si>
  <si>
    <t xml:space="preserve">ديوان الوقف السني </t>
  </si>
  <si>
    <t>ديوان الوقف الشيعي</t>
  </si>
  <si>
    <t xml:space="preserve">المجموع العام </t>
  </si>
  <si>
    <t>سنة الصنع</t>
  </si>
  <si>
    <t>النوع</t>
  </si>
  <si>
    <t>بيك أب</t>
  </si>
  <si>
    <t>اللوريات</t>
  </si>
  <si>
    <t>لوري شاصي</t>
  </si>
  <si>
    <t>لوري قلاب</t>
  </si>
  <si>
    <t xml:space="preserve">مجموع اللوريات </t>
  </si>
  <si>
    <t xml:space="preserve">مجموع سيارات الحمل </t>
  </si>
  <si>
    <t>جدول رقم ( 6 )</t>
  </si>
  <si>
    <t xml:space="preserve">                باص</t>
  </si>
  <si>
    <t>الخارجيـــــــــــة</t>
  </si>
  <si>
    <t xml:space="preserve">التجارة </t>
  </si>
  <si>
    <t>الاعماروالاسكان</t>
  </si>
  <si>
    <t>التربيــــــــــــــة</t>
  </si>
  <si>
    <t>الصحــــــــــــــة</t>
  </si>
  <si>
    <t xml:space="preserve"> الكهـــــــرباء</t>
  </si>
  <si>
    <t>العــــــــــــــــدل</t>
  </si>
  <si>
    <t>الماليـــــــــــــــة</t>
  </si>
  <si>
    <t xml:space="preserve"> التخطيط</t>
  </si>
  <si>
    <t>المهجرين والمهاجرين</t>
  </si>
  <si>
    <t xml:space="preserve">الثقافة </t>
  </si>
  <si>
    <t xml:space="preserve">البيئة </t>
  </si>
  <si>
    <t>تابع جدول رقم ( 6 )</t>
  </si>
  <si>
    <t xml:space="preserve">امانة بغداد </t>
  </si>
  <si>
    <t>ديوان الرقابة المالية</t>
  </si>
  <si>
    <t>الهيئة للحج والعمرة</t>
  </si>
  <si>
    <t>بيت الحكمــــــــــــة</t>
  </si>
  <si>
    <t>ديوان الوقف السني</t>
  </si>
  <si>
    <t>لوري حوضية</t>
  </si>
  <si>
    <t>جدول رقم ( 8 )</t>
  </si>
  <si>
    <t>اسعاف</t>
  </si>
  <si>
    <t>اطفاء</t>
  </si>
  <si>
    <t>حاملة كرين</t>
  </si>
  <si>
    <t>رافعة</t>
  </si>
  <si>
    <t>حفارة</t>
  </si>
  <si>
    <t>تنظيف طرق</t>
  </si>
  <si>
    <t>اخرى</t>
  </si>
  <si>
    <t>الخارجيــــة</t>
  </si>
  <si>
    <t>النفـــــــــــــــــط</t>
  </si>
  <si>
    <t>التجــــــــــــــارة</t>
  </si>
  <si>
    <t xml:space="preserve">الداخلية </t>
  </si>
  <si>
    <t xml:space="preserve">التربـيـــــــــة </t>
  </si>
  <si>
    <t>الصحــــــــــة</t>
  </si>
  <si>
    <t xml:space="preserve"> الكهربـــــــاء</t>
  </si>
  <si>
    <t>المالية</t>
  </si>
  <si>
    <t>العمل والشؤن الاجتماعية</t>
  </si>
  <si>
    <t xml:space="preserve"> </t>
  </si>
  <si>
    <t xml:space="preserve">  ( جدول رقم ( 9   </t>
  </si>
  <si>
    <t>نوع المعدات</t>
  </si>
  <si>
    <t>كريدر</t>
  </si>
  <si>
    <t>بلدوزر</t>
  </si>
  <si>
    <t>شفل</t>
  </si>
  <si>
    <t>كرين</t>
  </si>
  <si>
    <t>سكريبر</t>
  </si>
  <si>
    <t>حادلة حديدية</t>
  </si>
  <si>
    <t>حادلة مطاطية</t>
  </si>
  <si>
    <t>مدقة هزازة</t>
  </si>
  <si>
    <t>مازجة كونكريتية خباطة</t>
  </si>
  <si>
    <t>ضاغطة هواء</t>
  </si>
  <si>
    <t>دنبر قلاب</t>
  </si>
  <si>
    <t>مولدة كهرباء</t>
  </si>
  <si>
    <t>ماكنة لحيم كهربائية</t>
  </si>
  <si>
    <t>كسارات</t>
  </si>
  <si>
    <t>ماكنة لحيم ديزل</t>
  </si>
  <si>
    <t>التجارة</t>
  </si>
  <si>
    <t>مقطورة ماء ساحبة</t>
  </si>
  <si>
    <t>معمل اسفلت</t>
  </si>
  <si>
    <t>مرجل اسفلت</t>
  </si>
  <si>
    <t>فارشة اسفلت</t>
  </si>
  <si>
    <t>مضخة ماء</t>
  </si>
  <si>
    <t>رافعة شوكية</t>
  </si>
  <si>
    <t>حفارة سربس</t>
  </si>
  <si>
    <t>ساحبات</t>
  </si>
  <si>
    <t>الوزارة</t>
  </si>
  <si>
    <t>الزراعي</t>
  </si>
  <si>
    <t>الزراعة</t>
  </si>
  <si>
    <t>التربية</t>
  </si>
  <si>
    <t>العدل</t>
  </si>
  <si>
    <t xml:space="preserve">النفط </t>
  </si>
  <si>
    <t>الصحة</t>
  </si>
  <si>
    <t>النقل</t>
  </si>
  <si>
    <t>الرقابة المالية</t>
  </si>
  <si>
    <t>الوقف السني</t>
  </si>
  <si>
    <t>البنك المركزي</t>
  </si>
  <si>
    <t>العــــــدل</t>
  </si>
  <si>
    <t xml:space="preserve">سيارات الركاب </t>
  </si>
  <si>
    <t>جدول رقم ( 10 )</t>
  </si>
  <si>
    <t xml:space="preserve">السيارات العاملة </t>
  </si>
  <si>
    <t>السيارات غير العاملة</t>
  </si>
  <si>
    <t>المسروقة</t>
  </si>
  <si>
    <t>المتضررة</t>
  </si>
  <si>
    <t>المحطمة</t>
  </si>
  <si>
    <t>اخرى تذكر</t>
  </si>
  <si>
    <t>الوزارات</t>
  </si>
  <si>
    <t>حقوق الانسان</t>
  </si>
  <si>
    <t>هيئة الاوراق المالية</t>
  </si>
  <si>
    <t>هيئة الاعلام والاتصالات</t>
  </si>
  <si>
    <t>الهيئة الوطنية للاستثمار</t>
  </si>
  <si>
    <t>هيئة دعوية الملكية</t>
  </si>
  <si>
    <t xml:space="preserve">هيئة المصادر المشعة </t>
  </si>
  <si>
    <t xml:space="preserve">المفوضية العليا المستقلة </t>
  </si>
  <si>
    <t xml:space="preserve">جهاز الامن الوطني </t>
  </si>
  <si>
    <t>شؤون المحافظات</t>
  </si>
  <si>
    <t xml:space="preserve">هيئة النزاهة </t>
  </si>
  <si>
    <t xml:space="preserve">مؤسسة الشهداء </t>
  </si>
  <si>
    <t>مؤسسة السجناء</t>
  </si>
  <si>
    <t>حالات تسجيل السيارات في المرور</t>
  </si>
  <si>
    <t>شركات القطاع 
المختلط</t>
  </si>
  <si>
    <t>المجموع الاجمالي للسيارات 
العاملة وغيرالعاملة</t>
  </si>
  <si>
    <t xml:space="preserve">المسجلة </t>
  </si>
  <si>
    <t xml:space="preserve"> غير المسجلة </t>
  </si>
  <si>
    <t>المحكمة الاتحادية العليا</t>
  </si>
  <si>
    <t>جدولرقم ( 7 )</t>
  </si>
  <si>
    <t>السياحة والاثار</t>
  </si>
  <si>
    <t>اقليم كردستان</t>
  </si>
  <si>
    <t>تابع جدول رقم ( 10 )</t>
  </si>
  <si>
    <t>اعداد السيارات ( المسجلة والغير المسجلة ) ( والعاملة والغير عاملة ) التي تمتلكها اجهزة الدولة والدوائر غير المرتبط بوزارة في القطاعين العام والمختلط لسنة 2012</t>
  </si>
  <si>
    <t>تابع جدول رقم ( 3 )</t>
  </si>
  <si>
    <t>اعداد السيارات العاملة وغير العاملة التي تمتلكها اجهزة الدولة والدوائر غير المرتيطة بوزارة لسنة 2012</t>
  </si>
  <si>
    <t xml:space="preserve">مخندقة </t>
  </si>
  <si>
    <t>قالعة نخيل</t>
  </si>
  <si>
    <t>حفار سلكي</t>
  </si>
  <si>
    <t>مناولة تلسكوبية</t>
  </si>
  <si>
    <t>رافعة جانبية</t>
  </si>
  <si>
    <t>رافعة سلكية</t>
  </si>
  <si>
    <t>رافعة هيدروليكية</t>
  </si>
  <si>
    <t>دنبر منجمي</t>
  </si>
  <si>
    <t>قاشطة اسفلت</t>
  </si>
  <si>
    <t xml:space="preserve">المجموع الاجمالي </t>
  </si>
  <si>
    <t>المجموع الاجمالي</t>
  </si>
  <si>
    <t xml:space="preserve"> جدول رقم ( 11 )</t>
  </si>
  <si>
    <t xml:space="preserve">السيارات 
العاملة </t>
  </si>
  <si>
    <t>حوضية 
(طن)</t>
  </si>
  <si>
    <t xml:space="preserve">حوضية
 (لتر) </t>
  </si>
  <si>
    <t>حوضية
 (طن)</t>
  </si>
  <si>
    <t xml:space="preserve">حوضية 
(لتر) </t>
  </si>
  <si>
    <t xml:space="preserve">   صالون  </t>
  </si>
  <si>
    <t xml:space="preserve">الخارجية </t>
  </si>
  <si>
    <t>ستيشن</t>
  </si>
  <si>
    <t xml:space="preserve">صالون </t>
  </si>
  <si>
    <t>عدد السيارات التي تمتلكها اجهزة الدولة والدوائر غير المرتبطة بوزارة في قطاعات الدولة حسب النوع والوزارة لسنة 2012</t>
  </si>
  <si>
    <t>عدد السيارات التي تمتلكها اجهزة الدولة والدوائر غير المرتبطة بوزارة في القطاع العام  حسب النوع والوزارة لسنة 2012</t>
  </si>
  <si>
    <t>عدد السيارات التي تمتلكها اجهزة الدولة والدوائر غير المرتبطة بوزارة في القطاع المختلط حسب النوع والوزارة لسنة 2012</t>
  </si>
  <si>
    <t>(2 - 5) مقعد</t>
  </si>
  <si>
    <t>(6 - 9) مقعد</t>
  </si>
  <si>
    <t>(4 - 9) مقعد</t>
  </si>
  <si>
    <t>(7 - 14) مقعد</t>
  </si>
  <si>
    <t>(15 - 24) مقعد</t>
  </si>
  <si>
    <t>(25 فاكثر) مقعد</t>
  </si>
  <si>
    <t>عدد السيارات التي لديها عدد مقاعد</t>
  </si>
  <si>
    <t>عدد سيارات الركــــاب التي تمتلكــــها اجهزة الدولــــة  والدوائر غير المرتبطة بوزارة لكل القطاعات حســب الــــوزارة والنـوع وعــــــدد المقاعــــــد لسنة 2012</t>
  </si>
  <si>
    <t>عدد سيارات الركاب التي تمتلكها اجهزة الدولة اجهزة الدولة والدوائر غير المرتبطة بوزارة في قطاعات الدولة لسنة 2012</t>
  </si>
  <si>
    <t>دوائر الدولة غير مرتبطة بوزارة</t>
  </si>
  <si>
    <t>عدد سيارات اللوري والشاصي والقلاب والحوضية التي تمتلكها اجهزة الدولة في قطاعات الدولة حسب الوزارة والحمولة لسنة 2012</t>
  </si>
  <si>
    <t>عدد السيارات التي نوع الحمولة</t>
  </si>
  <si>
    <t>(1-2) طن</t>
  </si>
  <si>
    <t>مجموع عدد السيارات التي نوع الحمولة</t>
  </si>
  <si>
    <t>(3 - 14) طن</t>
  </si>
  <si>
    <t>(15 - 23) طن</t>
  </si>
  <si>
    <t>(24 فاكثر) طن</t>
  </si>
  <si>
    <t>لوري حوضية طنية</t>
  </si>
  <si>
    <t>لوري حوضية لترية</t>
  </si>
  <si>
    <t>عدد سيارات الركــــاب التي تمتلكــــها اجهزة الدولــــة  والدوائر غير المرتبطة بوزارة للقطاع العام حســب الــــوزارة والنـوع وعــــــدد المقاعــــــد لسنة 2012</t>
  </si>
  <si>
    <t>مجموع اعدد السيارات التي نوع الحمولة</t>
  </si>
  <si>
    <t>(10000 فاقل) لتر</t>
  </si>
  <si>
    <t>(10001 - 20000) لتر</t>
  </si>
  <si>
    <t>(20001 فاكثر) لتر</t>
  </si>
  <si>
    <t>عدد سيارات اللوري والشاصي والقلاب والحوضية التي تمتلكها اجهزة الدولة في القطاع العام حسب الوزارة والحمولة لسنة 2012</t>
  </si>
  <si>
    <t>عدد سيارات اللوري والشاصي والقلاب والحوضية التي تمتلكها اجهزة الدولة في القطاع المختلط حسب الوزارة والحمولة لسنة 2012</t>
  </si>
  <si>
    <t>الوزارات ودوائر الدولة غير مرتبطة بوزارة</t>
  </si>
  <si>
    <t>ورشة تصليح متنقلة</t>
  </si>
  <si>
    <t>كابسة نفايات</t>
  </si>
  <si>
    <t>كانسة شوارع</t>
  </si>
  <si>
    <t>غاسلة شوارع</t>
  </si>
  <si>
    <t>مركبة صب الارصفة</t>
  </si>
  <si>
    <t>مسلكة مجاري</t>
  </si>
  <si>
    <t>مركبة تخطيط الشوارع</t>
  </si>
  <si>
    <t>خباطة خرسانية (كونكريت )</t>
  </si>
  <si>
    <t>ساحبة امتعة</t>
  </si>
  <si>
    <t>براد</t>
  </si>
  <si>
    <t>ثلاجة</t>
  </si>
  <si>
    <t>رأس قاطرة</t>
  </si>
  <si>
    <t>دراجة نارية منفردة</t>
  </si>
  <si>
    <t>دراجة نارية مجنبة</t>
  </si>
  <si>
    <t>حاصدة</t>
  </si>
  <si>
    <t xml:space="preserve">جرار (تراكتور) </t>
  </si>
  <si>
    <t>ناقلة سيارات</t>
  </si>
  <si>
    <t>ناقلة انابيب وعوارض كونكريتية</t>
  </si>
  <si>
    <t>ناقلة معدات ومكائن ثقيلة (لو ليدر)</t>
  </si>
  <si>
    <t>ناقلة عملة</t>
  </si>
  <si>
    <t>ناقلة موتى</t>
  </si>
  <si>
    <t>ناقلة سجناء</t>
  </si>
  <si>
    <t>مختبر تصوير شعاعي</t>
  </si>
  <si>
    <t>مختبر طبي</t>
  </si>
  <si>
    <t>مختبر بث اذاعي وتلفزيوني</t>
  </si>
  <si>
    <t>مختبر تصوير تلفزيوني وسينمائي</t>
  </si>
  <si>
    <t>اخرى تذكر....</t>
  </si>
  <si>
    <t>عدد السيارات ذات المواصفات الخاصة التي تمتلكها اجهزة الدولة في قطاعات الدولة حسب الوزارة ونوع الاستخدام لسنة 2012</t>
  </si>
  <si>
    <t>عدد السيارات ذات المواصفات الخاصة التي تمتلكها اجهزة الدولة في قطاع الحكومي حسب الوزارة ونوع الاستخدام لسنة 2012</t>
  </si>
  <si>
    <t>عدد السيارات ذات المواصفات الخاصة التي تمتلكها اجهزة الدولة في قطاع العام حسب الوزارة ونوع الاستخدام لسنة 2012</t>
  </si>
  <si>
    <t>عدد السيارات ذات المواصفات الخاصة التي تمتلكها اجهزة الدولة في قطاع المختلط حسب الوزارة ونوع الاستخدام لسنة 2012</t>
  </si>
  <si>
    <t>جرافة (ترنبول)</t>
  </si>
  <si>
    <t>جرافة (متعددة الاغراض)</t>
  </si>
  <si>
    <t>حادلة اضلاف</t>
  </si>
  <si>
    <t>هزازة</t>
  </si>
  <si>
    <t>رافعة سلكية محمولة</t>
  </si>
  <si>
    <t>رافعة جانبية للانابيب</t>
  </si>
  <si>
    <t>حفارة ابار</t>
  </si>
  <si>
    <t>حفارة ركائز</t>
  </si>
  <si>
    <t>سربس ناقل</t>
  </si>
  <si>
    <t>حفار هيدروليك</t>
  </si>
  <si>
    <t>ثاقبة شوارع (نقار)</t>
  </si>
  <si>
    <t>مدرج بسكين</t>
  </si>
  <si>
    <t xml:space="preserve">عدد المعدات الاختصاصية التي تمتلكها اجهزة الدولــــــة والقطاع الحكومي حسب الـــــــوزارة والنوع لسنة 2012 </t>
  </si>
  <si>
    <t xml:space="preserve">عدد المعدات الاختصاصية التي تمتلكها اجهزة الدولــــــة والقطاع العام حسب الـــــــوزارة والنوع لسنة 2012 </t>
  </si>
  <si>
    <t xml:space="preserve">عدد المعدات الاختصاصية التي تمتلكها اجهزة الدولــــــة والقطاع المـختلط  حسب الـــــــوزارة والنوع لسنة 2012 </t>
  </si>
  <si>
    <t>عدد المعدات الاختصاصية التي تمتلكها اجهزة الدولــــــة والقطاع الحكومي حسب الـــــــوزارة والنوع لسنة 2012 / تابع جدول رقم ( 9 )</t>
  </si>
  <si>
    <t>عدد المعدات الاختصاصية التي تمتلكها اجهزة الدولــــــة والقطاع العام حسب الـــــــوزارة والنوع لسنة 2012 / تابع جدول رقم ( 9 )</t>
  </si>
  <si>
    <t>اعداد السيارات المسجلة وغير المسجلة التي تمتلكها اجهزة الدولة والدوائر غير المرتبطة لقطاعات الدولة بوزارة لسنة 2012</t>
  </si>
  <si>
    <t xml:space="preserve">الدوائر غير مرتبطة بوزارة </t>
  </si>
  <si>
    <t>دوائر غير مرتبطة بوزارة</t>
  </si>
  <si>
    <t>اعداد السيارات المسجلة وغير المسجلة التي تمتلكها اجهزة الدولة والدوائر غير المرتبطة للقطاع العام بوزارة لسنة 2012</t>
  </si>
  <si>
    <t>اعداد السيارات المسجلة وغير المسجلة التي تمتلكها اجهزة الدولة والدوائر غير المرتبطة بوزارة للقطاع المختلط لسنة 2012</t>
  </si>
  <si>
    <t>اعداد السيارات المسجلة وغير المسجلة التي تمتلكها اجهزة الدولة والدوائر غير المرتبطة بوزارة لقطاعات الدولة لسنة 2012 / تابع جدول ( 10 )</t>
  </si>
  <si>
    <t>اعداد السيارات العاملة وغير العاملة التي تمتلكها اجهزة الدولة والدوائر غير المرتبطة لقطاعات الدولة بوزارة لسنة 2012</t>
  </si>
  <si>
    <t>المجموع العام</t>
  </si>
  <si>
    <t>اعداد السيارات العاملة وغير العاملة التي تمتلكها اجهزة الدولة والدوائر غير المرتبطة لقطاع العام بوزارة لسنة 2012</t>
  </si>
  <si>
    <t>اعداد السيارات العاملة وغير العاملة التي تمتلكها اجهزة الدولة والدوائر غير المرتبطة لقطاع المختلط بوزارة لسنة 2012</t>
  </si>
  <si>
    <t>عدد سيارات اللوري والشاصي والقلاب والحوضية التي تمتلكها دوائر الدولة غير مرتبطة بوزارة في القطاع ا الحكومي حسب الوزارة والحمولة لسنة 2012</t>
  </si>
  <si>
    <t>الدوائر غير المرتبطة بوزارة</t>
  </si>
  <si>
    <t xml:space="preserve"> صالون  </t>
  </si>
  <si>
    <t>عدد السيارات التي نوع حمولتها</t>
  </si>
  <si>
    <t xml:space="preserve">خباطة خرسانية كونكريت </t>
  </si>
  <si>
    <t xml:space="preserve">الحكومة الاتحادية </t>
  </si>
  <si>
    <t xml:space="preserve">اخرى </t>
  </si>
  <si>
    <t>-</t>
  </si>
  <si>
    <t xml:space="preserve">الصناعة والمعادن </t>
  </si>
  <si>
    <t>النفط</t>
  </si>
  <si>
    <t xml:space="preserve">الصحة </t>
  </si>
  <si>
    <t xml:space="preserve">الشباب والرياضة </t>
  </si>
  <si>
    <t xml:space="preserve">الكهرباء </t>
  </si>
  <si>
    <t xml:space="preserve">العدل </t>
  </si>
  <si>
    <t xml:space="preserve">المالية </t>
  </si>
  <si>
    <t xml:space="preserve">التخطيط </t>
  </si>
  <si>
    <t xml:space="preserve">الاتصالات </t>
  </si>
  <si>
    <t xml:space="preserve">العمل والشؤون الاجتماعية </t>
  </si>
  <si>
    <t>4</t>
  </si>
  <si>
    <t xml:space="preserve">البنك المركزي العراقي </t>
  </si>
  <si>
    <t xml:space="preserve">ديوان الوقف الشيعي </t>
  </si>
  <si>
    <t xml:space="preserve">هيئة الاعلام والاتصالات </t>
  </si>
  <si>
    <t xml:space="preserve">الهيئة الوطنية للاستثمار </t>
  </si>
  <si>
    <t xml:space="preserve">هيئة دعاوي الملكية </t>
  </si>
  <si>
    <t xml:space="preserve">مؤسسة السجناء </t>
  </si>
  <si>
    <t xml:space="preserve">الموارد المائية </t>
  </si>
  <si>
    <t xml:space="preserve">حقوق الانسان </t>
  </si>
  <si>
    <t xml:space="preserve">المجموع </t>
  </si>
  <si>
    <t xml:space="preserve">ديوان الرقابة المالية </t>
  </si>
  <si>
    <t xml:space="preserve">مشغلة طائرات </t>
  </si>
  <si>
    <t xml:space="preserve">سلم طائرات </t>
  </si>
  <si>
    <t xml:space="preserve">ساحبة طائرات </t>
  </si>
  <si>
    <t xml:space="preserve">بيك اب </t>
  </si>
  <si>
    <t>الصناعة والعادن</t>
  </si>
  <si>
    <t xml:space="preserve">الاعمار والاسكان </t>
  </si>
  <si>
    <t>التعليم العالي</t>
  </si>
  <si>
    <t xml:space="preserve">فان </t>
  </si>
  <si>
    <t xml:space="preserve">حوض طن </t>
  </si>
  <si>
    <t>حوض لتر</t>
  </si>
  <si>
    <t>مواصفات</t>
  </si>
  <si>
    <t>الشباب</t>
  </si>
  <si>
    <t xml:space="preserve">البلديات </t>
  </si>
  <si>
    <t xml:space="preserve">لوري شاصي </t>
  </si>
  <si>
    <t>حوض طن</t>
  </si>
  <si>
    <t xml:space="preserve">العمل </t>
  </si>
  <si>
    <t xml:space="preserve">العلوم </t>
  </si>
  <si>
    <t xml:space="preserve">المهجرين </t>
  </si>
  <si>
    <t xml:space="preserve">السياحة </t>
  </si>
  <si>
    <t xml:space="preserve">امانة </t>
  </si>
  <si>
    <t>الحج والعمرة</t>
  </si>
  <si>
    <t xml:space="preserve">الوقف الشيعي </t>
  </si>
  <si>
    <t xml:space="preserve">الاوراق المالية </t>
  </si>
  <si>
    <t xml:space="preserve">الاعلام والاتصالات </t>
  </si>
  <si>
    <t xml:space="preserve">هيئة الوطنية للاستثمار </t>
  </si>
  <si>
    <t xml:space="preserve">المصادر المشعة </t>
  </si>
  <si>
    <t xml:space="preserve">لوري قلاب </t>
  </si>
  <si>
    <t xml:space="preserve">حوض لتر </t>
  </si>
  <si>
    <t>دعاوي الملكية</t>
  </si>
  <si>
    <t xml:space="preserve">النزاهة </t>
  </si>
  <si>
    <t xml:space="preserve">الامن الوطني </t>
  </si>
  <si>
    <t xml:space="preserve">الشهداء </t>
  </si>
  <si>
    <t>السجناء</t>
  </si>
  <si>
    <t>الســــــنة</t>
  </si>
  <si>
    <t xml:space="preserve">مجموع الوزارات </t>
  </si>
  <si>
    <t xml:space="preserve">المجموع الكلي </t>
  </si>
  <si>
    <t>مجموع الوزارات</t>
  </si>
  <si>
    <t xml:space="preserve">الهيئة العليا للحج والعمرة </t>
  </si>
  <si>
    <t xml:space="preserve">البلديات والاشغال العامة </t>
  </si>
  <si>
    <t xml:space="preserve">المجمع العلمي العراقي </t>
  </si>
  <si>
    <t xml:space="preserve">بيت الحكمة </t>
  </si>
  <si>
    <t xml:space="preserve">القطاع </t>
  </si>
  <si>
    <t>الهجرة والمهجرين</t>
  </si>
  <si>
    <t>الشباب و الرياضة</t>
  </si>
  <si>
    <t xml:space="preserve">الهجرة والمهجرين </t>
  </si>
  <si>
    <t xml:space="preserve">الهيئة العليا للحج والعمره </t>
  </si>
  <si>
    <t xml:space="preserve">المفوضية العليا المستقلة  </t>
  </si>
  <si>
    <t xml:space="preserve">اوقاف المسيحيين والديانات الاخرى </t>
  </si>
  <si>
    <t xml:space="preserve">هيئة الاوراق المالية </t>
  </si>
  <si>
    <t xml:space="preserve">هيئة الاوراق المالية  </t>
  </si>
  <si>
    <t>امانة بغداد</t>
  </si>
  <si>
    <t>Year</t>
  </si>
  <si>
    <t>Type</t>
  </si>
  <si>
    <t>Bus</t>
  </si>
  <si>
    <t>Passenger  cars</t>
  </si>
  <si>
    <t xml:space="preserve">Farm </t>
  </si>
  <si>
    <t>Total</t>
  </si>
  <si>
    <t>Pick-up</t>
  </si>
  <si>
    <t>Van</t>
  </si>
  <si>
    <t>Lorry</t>
  </si>
  <si>
    <t>Flat bed truck</t>
  </si>
  <si>
    <t xml:space="preserve">Tipper </t>
  </si>
  <si>
    <t>Tank (ton+ litre)</t>
  </si>
  <si>
    <t>Total lorries</t>
  </si>
  <si>
    <t>Vehicles of special specifications</t>
  </si>
  <si>
    <t>Saloon</t>
  </si>
  <si>
    <t>Station</t>
  </si>
  <si>
    <t>Farm</t>
  </si>
  <si>
    <t xml:space="preserve">Van </t>
  </si>
  <si>
    <t>Tipper</t>
  </si>
  <si>
    <t>Tank (ton)</t>
  </si>
  <si>
    <t>Total freight carriage</t>
  </si>
  <si>
    <t xml:space="preserve">Grand total </t>
  </si>
  <si>
    <t xml:space="preserve">Foreign </t>
  </si>
  <si>
    <t>Finance</t>
  </si>
  <si>
    <t xml:space="preserve">Labour and Social Affairs </t>
  </si>
  <si>
    <t xml:space="preserve">Health </t>
  </si>
  <si>
    <t>Justice</t>
  </si>
  <si>
    <t>Education</t>
  </si>
  <si>
    <t>Youth and Sport</t>
  </si>
  <si>
    <t>Trade</t>
  </si>
  <si>
    <t>Transport</t>
  </si>
  <si>
    <t>Municipalities and Public Works</t>
  </si>
  <si>
    <t>Construction &amp; Housing</t>
  </si>
  <si>
    <t>Agriculture</t>
  </si>
  <si>
    <t>Water Resources</t>
  </si>
  <si>
    <t>Oil</t>
  </si>
  <si>
    <t>Planning</t>
  </si>
  <si>
    <t>Industry &amp; Minerals</t>
  </si>
  <si>
    <t>Higher Education &amp; Sceintific Research</t>
  </si>
  <si>
    <t>Electricity</t>
  </si>
  <si>
    <t>Sceinces and Technology</t>
  </si>
  <si>
    <t xml:space="preserve">Communications </t>
  </si>
  <si>
    <t xml:space="preserve">Environment </t>
  </si>
  <si>
    <t>Tank (litre)</t>
  </si>
  <si>
    <t>Board of Supreme Audit</t>
  </si>
  <si>
    <t>Central Bank of Iraq</t>
  </si>
  <si>
    <t>Shiite Endowment</t>
  </si>
  <si>
    <t>Hajj and Umra Commission</t>
  </si>
  <si>
    <t xml:space="preserve">Iraqi Academy of Sciences </t>
  </si>
  <si>
    <t>Independent High Electoral Commission</t>
  </si>
  <si>
    <t xml:space="preserve">Christian Independent Electoral Commission &amp; other religions </t>
  </si>
  <si>
    <t>Iraqi Radioactive Sources Regulatory Authority</t>
  </si>
  <si>
    <t xml:space="preserve">National Commission For Investment </t>
  </si>
  <si>
    <t>Communications and Media Commission</t>
  </si>
  <si>
    <t>Stock Exchange Market</t>
  </si>
  <si>
    <t>Property Claims Commission</t>
  </si>
  <si>
    <t xml:space="preserve">Bait Al-Hikma </t>
  </si>
  <si>
    <t>Mayoralty of Baghdad</t>
  </si>
  <si>
    <t>Martyrs Institute</t>
  </si>
  <si>
    <t>Prisoners Institute</t>
  </si>
  <si>
    <t>Construction and Housing</t>
  </si>
  <si>
    <t>Water resources</t>
  </si>
  <si>
    <t>Grand total</t>
  </si>
  <si>
    <t>Sector</t>
  </si>
  <si>
    <t>Manufacturing Year</t>
  </si>
  <si>
    <t xml:space="preserve">Type </t>
  </si>
  <si>
    <t>Passenger cars</t>
  </si>
  <si>
    <t>Lorries</t>
  </si>
  <si>
    <t xml:space="preserve">Total lorries </t>
  </si>
  <si>
    <t xml:space="preserve">Total freight carriage </t>
  </si>
  <si>
    <t xml:space="preserve">Finance </t>
  </si>
  <si>
    <t>Youth &amp; Sport</t>
  </si>
  <si>
    <t>Municipalities and Public works</t>
  </si>
  <si>
    <t>Industry and Minerals</t>
  </si>
  <si>
    <t xml:space="preserve">Higher Education &amp; Scientific Research </t>
  </si>
  <si>
    <t xml:space="preserve">Migration &amp; Displacement </t>
  </si>
  <si>
    <t xml:space="preserve">عدد السيارات التي لديها عدد مقاعد    </t>
  </si>
  <si>
    <t>(2 - 5) مقعد   Seat</t>
  </si>
  <si>
    <t>(6 - 9) مقعد    Seat</t>
  </si>
  <si>
    <t>(7 - 14) مقعد  Seat</t>
  </si>
  <si>
    <t>(15 - 24) مقعد  Seat</t>
  </si>
  <si>
    <t>(25 فاكثر) مقعد   Seat</t>
  </si>
  <si>
    <t>Sunni Endowment</t>
  </si>
  <si>
    <t xml:space="preserve">Cars have number of seats </t>
  </si>
  <si>
    <t>Tank (Ton)</t>
  </si>
  <si>
    <t>Tank (Litre)</t>
  </si>
  <si>
    <t>No. of Lorries carry (Ton)</t>
  </si>
  <si>
    <t>المجموع  Total</t>
  </si>
  <si>
    <t xml:space="preserve"> مجموع اللوريات   Total lorries</t>
  </si>
  <si>
    <t>مجموع سيارات الحمل   Total freight carriage</t>
  </si>
  <si>
    <t>(24 فاكثر and more) طن(ton)</t>
  </si>
  <si>
    <t>Sciences and Technology</t>
  </si>
  <si>
    <t xml:space="preserve">Ambulance </t>
  </si>
  <si>
    <t>Fire</t>
  </si>
  <si>
    <t>Moving repair vehicle</t>
  </si>
  <si>
    <t>Crane</t>
  </si>
  <si>
    <t>Winch</t>
  </si>
  <si>
    <t xml:space="preserve">Excavator </t>
  </si>
  <si>
    <t>Road cleaner</t>
  </si>
  <si>
    <t>Trash truck</t>
  </si>
  <si>
    <t>Street sweeper</t>
  </si>
  <si>
    <t>Street cleaner</t>
  </si>
  <si>
    <t>Paving vehicles</t>
  </si>
  <si>
    <t>Sewage cleaning equipment</t>
  </si>
  <si>
    <t xml:space="preserve">Street linning </t>
  </si>
  <si>
    <t xml:space="preserve">Concrete </t>
  </si>
  <si>
    <t xml:space="preserve">Aircraft operator </t>
  </si>
  <si>
    <t>Ramp</t>
  </si>
  <si>
    <t>Aircraft puller</t>
  </si>
  <si>
    <t xml:space="preserve">Luggage puller </t>
  </si>
  <si>
    <t>Tractor</t>
  </si>
  <si>
    <t>Other</t>
  </si>
  <si>
    <t>Health</t>
  </si>
  <si>
    <t xml:space="preserve">Labour &amp; Social Affairs </t>
  </si>
  <si>
    <t>المجموع   Total</t>
  </si>
  <si>
    <t>Industry &amp; Mineral</t>
  </si>
  <si>
    <t>Higher Education and Scientific Research</t>
  </si>
  <si>
    <t>Communications</t>
  </si>
  <si>
    <t>Environment</t>
  </si>
  <si>
    <t xml:space="preserve">Migration and Displacement </t>
  </si>
  <si>
    <t>Freight vehicles</t>
  </si>
  <si>
    <t>Freight Vehicles</t>
  </si>
  <si>
    <t>Reefer</t>
  </si>
  <si>
    <t>Labor and Social Affairs</t>
  </si>
  <si>
    <t>Migration and Displacement</t>
  </si>
  <si>
    <t>Supreme Auditing Board</t>
  </si>
  <si>
    <t>Suprem Auditing Board</t>
  </si>
  <si>
    <t>Industry and Miniral</t>
  </si>
  <si>
    <t>Special specifications</t>
  </si>
  <si>
    <t>اللوريات Lorries</t>
  </si>
  <si>
    <t>(25 فاكثر) مقعد  Seat</t>
  </si>
  <si>
    <t>(4 - 9) مقعد   Seat</t>
  </si>
  <si>
    <t xml:space="preserve"> Vehicles in service</t>
  </si>
  <si>
    <t>Vehicles in service</t>
  </si>
  <si>
    <t xml:space="preserve">Stolen </t>
  </si>
  <si>
    <t xml:space="preserve"> Damaged</t>
  </si>
  <si>
    <t>Broken</t>
  </si>
  <si>
    <t xml:space="preserve">المسروقة  </t>
  </si>
  <si>
    <t xml:space="preserve">المتضررة </t>
  </si>
  <si>
    <t xml:space="preserve">المحطمة  </t>
  </si>
  <si>
    <t xml:space="preserve">المجموع  </t>
  </si>
  <si>
    <t>Damaged</t>
  </si>
  <si>
    <t xml:space="preserve">المتضررة  </t>
  </si>
  <si>
    <t>(4 - 9) مقعد    Seat</t>
  </si>
  <si>
    <t xml:space="preserve">النوع  </t>
  </si>
  <si>
    <t xml:space="preserve">صالون   </t>
  </si>
  <si>
    <t xml:space="preserve">حقلية  </t>
  </si>
  <si>
    <t xml:space="preserve">باص   </t>
  </si>
  <si>
    <t xml:space="preserve">النوع   </t>
  </si>
  <si>
    <t xml:space="preserve">باص  </t>
  </si>
  <si>
    <t xml:space="preserve">المجموع   </t>
  </si>
  <si>
    <t xml:space="preserve">بيك اب  </t>
  </si>
  <si>
    <t xml:space="preserve">فان    </t>
  </si>
  <si>
    <t xml:space="preserve">لوري شاصي  </t>
  </si>
  <si>
    <t xml:space="preserve">لوري قلاب  </t>
  </si>
  <si>
    <t xml:space="preserve">مواصفات خاصة   </t>
  </si>
  <si>
    <t>Registered</t>
  </si>
  <si>
    <t xml:space="preserve">المسجلة    </t>
  </si>
  <si>
    <t>No-Registered</t>
  </si>
  <si>
    <t xml:space="preserve"> غير المسجلة   </t>
  </si>
  <si>
    <t xml:space="preserve">الهيئة الوطنية للمساءلة والعدالة </t>
  </si>
  <si>
    <t>المفوضية العليا المستقلة</t>
  </si>
  <si>
    <t xml:space="preserve">اوقاف المسيحين والديانات الأخرى </t>
  </si>
  <si>
    <t>ماكنة لحيم</t>
  </si>
  <si>
    <t xml:space="preserve"> المفوضية العليا للانتخابات</t>
  </si>
  <si>
    <t>المفوضية العليا للانتخابات</t>
  </si>
  <si>
    <t>ديوان اوقاف المسيحين والديانات الأخرى</t>
  </si>
  <si>
    <t xml:space="preserve"> صالون</t>
  </si>
  <si>
    <t xml:space="preserve"> ستيشن</t>
  </si>
  <si>
    <t xml:space="preserve"> حقلية</t>
  </si>
  <si>
    <t xml:space="preserve"> باص</t>
  </si>
  <si>
    <t>صالون</t>
  </si>
  <si>
    <t>finance</t>
  </si>
  <si>
    <t xml:space="preserve"> الصناعة والمعادن</t>
  </si>
  <si>
    <t xml:space="preserve"> المالية</t>
  </si>
  <si>
    <t xml:space="preserve">  التجارة</t>
  </si>
  <si>
    <t xml:space="preserve">  الموارد المائية</t>
  </si>
  <si>
    <t>مؤسسة الشهداء</t>
  </si>
  <si>
    <t xml:space="preserve">   Passenger car</t>
  </si>
  <si>
    <t>Specification</t>
  </si>
  <si>
    <t xml:space="preserve">الركاب    </t>
  </si>
  <si>
    <t xml:space="preserve">الحمل     </t>
  </si>
  <si>
    <t xml:space="preserve">المواصفات الخاصة </t>
  </si>
  <si>
    <t>مجموع الجهات غير المرتبطة بوزارة</t>
  </si>
  <si>
    <t xml:space="preserve">مجموع الجهات غير المرتبطة بوزارة </t>
  </si>
  <si>
    <t>Ministries / Public sector</t>
  </si>
  <si>
    <t>Non-ministerial agency / govenmental</t>
  </si>
  <si>
    <t xml:space="preserve">Non-Ministerial agencies / Governmental sector </t>
  </si>
  <si>
    <t xml:space="preserve">Christian Endowment &amp; other religions </t>
  </si>
  <si>
    <t xml:space="preserve">Christian Christian Endowment &amp; other religions </t>
  </si>
  <si>
    <t xml:space="preserve">Accountability and Justice Commission  </t>
  </si>
  <si>
    <t xml:space="preserve">الدراجات النارية </t>
  </si>
  <si>
    <t>Motorcycle</t>
  </si>
  <si>
    <t xml:space="preserve"> الــــــــــوزارات </t>
  </si>
  <si>
    <t>الجهات غير المرتبطة بوزارة</t>
  </si>
  <si>
    <t xml:space="preserve">شبكة الاعلام العراقي </t>
  </si>
  <si>
    <t>Iraq Media Network</t>
  </si>
  <si>
    <t>شبكة الاعلام العراقي</t>
  </si>
  <si>
    <t xml:space="preserve">مجموع السيارات </t>
  </si>
  <si>
    <t>a. القطاع_2015 = 1 حكومي</t>
  </si>
  <si>
    <t>Grader</t>
  </si>
  <si>
    <t>Bulldozer</t>
  </si>
  <si>
    <t>Wheel-loader</t>
  </si>
  <si>
    <t>Tractor multi-purposes</t>
  </si>
  <si>
    <t>Scraper</t>
  </si>
  <si>
    <t>Steel roller tandem</t>
  </si>
  <si>
    <t>Penumatic roller</t>
  </si>
  <si>
    <t>Sheep foot roller</t>
  </si>
  <si>
    <t xml:space="preserve">Vibrator </t>
  </si>
  <si>
    <t>Vibratory pile driver</t>
  </si>
  <si>
    <t>Air compressor</t>
  </si>
  <si>
    <t>Tipper dumper</t>
  </si>
  <si>
    <t>Dumper</t>
  </si>
  <si>
    <t>Generator</t>
  </si>
  <si>
    <t>Crusher</t>
  </si>
  <si>
    <t>Asphalt boiler</t>
  </si>
  <si>
    <t>Asphalt paver</t>
  </si>
  <si>
    <t>Cold milling machine</t>
  </si>
  <si>
    <t>Pump</t>
  </si>
  <si>
    <t>Crane lifting</t>
  </si>
  <si>
    <t>Forklift</t>
  </si>
  <si>
    <t xml:space="preserve">  المالية</t>
  </si>
  <si>
    <t xml:space="preserve">  الاعمار والاسكان</t>
  </si>
  <si>
    <t xml:space="preserve">  الاتصالات</t>
  </si>
  <si>
    <t>رافعة انابيب جانبية</t>
  </si>
  <si>
    <t>Side crane</t>
  </si>
  <si>
    <t>Hydraulic crane</t>
  </si>
  <si>
    <t>Pipe side crane</t>
  </si>
  <si>
    <t>Excavatoe water wells</t>
  </si>
  <si>
    <t>Piles excavator</t>
  </si>
  <si>
    <t xml:space="preserve">Hydraulic excavator </t>
  </si>
  <si>
    <t xml:space="preserve"> Street Engraver</t>
  </si>
  <si>
    <t>Trench excavator</t>
  </si>
  <si>
    <t>Date pam plucker</t>
  </si>
  <si>
    <t>Telescopic forklift</t>
  </si>
  <si>
    <t>Concrete mixer</t>
  </si>
  <si>
    <t>Electrical welding machine</t>
  </si>
  <si>
    <t xml:space="preserve">Diesel welding machine </t>
  </si>
  <si>
    <t>Water tank trailer</t>
  </si>
  <si>
    <t>Asphalt factory</t>
  </si>
  <si>
    <t>Trailers</t>
  </si>
  <si>
    <t>بيت الحكمة</t>
  </si>
  <si>
    <t>other</t>
  </si>
  <si>
    <t>مجموع القطاع الحكومي</t>
  </si>
  <si>
    <t>Non-Ministerial agency</t>
  </si>
  <si>
    <t xml:space="preserve">اللوريات           Lorries </t>
  </si>
  <si>
    <t xml:space="preserve">اللوريات         Lorries   </t>
  </si>
  <si>
    <t xml:space="preserve"> تم دمج سيارات الصالون مع الاستيشن لاكمال السلسلة حسب السابق * </t>
  </si>
  <si>
    <t xml:space="preserve"> 2001 فاقل </t>
  </si>
  <si>
    <t>Table (11)</t>
  </si>
  <si>
    <t>الهيئة الوطنية للمساءلة والعدالة</t>
  </si>
  <si>
    <t xml:space="preserve">مجموع القطاع الحكومي </t>
  </si>
  <si>
    <t>مجموع القطاع العام</t>
  </si>
  <si>
    <t xml:space="preserve">مجموع الوزارات  </t>
  </si>
  <si>
    <t xml:space="preserve"> مجموع السيارات</t>
  </si>
  <si>
    <t>مجموع السيارات</t>
  </si>
  <si>
    <t xml:space="preserve"> وزارات القطاع العام </t>
  </si>
  <si>
    <t xml:space="preserve">وزارات القطاع المختلط </t>
  </si>
  <si>
    <t xml:space="preserve">مجموع القطاع المختلط </t>
  </si>
  <si>
    <t>المجموع الكلي للسيارات = ( مجموع القطاع الحكومي + مجموع القطاع العام + مجموع القطاع المختلط)</t>
  </si>
  <si>
    <t xml:space="preserve">وزارات القطاع الحكومي </t>
  </si>
  <si>
    <t xml:space="preserve"> القطاع الحكومي </t>
  </si>
  <si>
    <t xml:space="preserve"> القطاع العام</t>
  </si>
  <si>
    <t xml:space="preserve"> القطاع المختلط </t>
  </si>
  <si>
    <t xml:space="preserve">القطاع الحكومي </t>
  </si>
  <si>
    <t xml:space="preserve">القطاع العام </t>
  </si>
  <si>
    <t xml:space="preserve">القطاع المختلط </t>
  </si>
  <si>
    <t xml:space="preserve">الجهات غير المرتبطة بوزارة / القطاع الحكومي </t>
  </si>
  <si>
    <t>الجهات غير المرتبطة بوزارة / القطاع الحكومي</t>
  </si>
  <si>
    <t>مجموع القطاع المختلط</t>
  </si>
  <si>
    <t>وزارات القطاع الحكومي</t>
  </si>
  <si>
    <t xml:space="preserve">المركبات العاملة  </t>
  </si>
  <si>
    <t xml:space="preserve">ستيشن  </t>
  </si>
  <si>
    <t>اخرى 
 Other</t>
  </si>
  <si>
    <t>هيئة المصادر المشعة</t>
  </si>
  <si>
    <t xml:space="preserve">  الصحـــــــــــــة</t>
  </si>
  <si>
    <t xml:space="preserve">  النقل</t>
  </si>
  <si>
    <t xml:space="preserve">  النفط</t>
  </si>
  <si>
    <t xml:space="preserve">  الصناعة والمعادن</t>
  </si>
  <si>
    <t xml:space="preserve">  الكهرباء</t>
  </si>
  <si>
    <t xml:space="preserve">  امانة بغداد</t>
  </si>
  <si>
    <t xml:space="preserve"> حفارة منجمية</t>
  </si>
  <si>
    <t xml:space="preserve"> رأس قاطرة</t>
  </si>
  <si>
    <t xml:space="preserve"> حاصدة</t>
  </si>
  <si>
    <t xml:space="preserve"> ناقلة سيارات</t>
  </si>
  <si>
    <t xml:space="preserve"> ناقلة انابيب وعوارض كونكريتية</t>
  </si>
  <si>
    <t xml:space="preserve"> ناقلة عملة (مصفحة)</t>
  </si>
  <si>
    <t xml:space="preserve"> ناقلة موتى</t>
  </si>
  <si>
    <t xml:space="preserve"> ناقلة سجناء</t>
  </si>
  <si>
    <t xml:space="preserve"> مختبر تصوير شعاعي</t>
  </si>
  <si>
    <t xml:space="preserve"> مختبر جنائي</t>
  </si>
  <si>
    <t xml:space="preserve"> مختبر طبي</t>
  </si>
  <si>
    <t xml:space="preserve"> مختبر بث اذاعي وتلفزيوني</t>
  </si>
  <si>
    <t xml:space="preserve"> مختبر تصوير تلفزيوني وسينمائي</t>
  </si>
  <si>
    <t xml:space="preserve"> عيادة طب اسنان</t>
  </si>
  <si>
    <t xml:space="preserve"> صاروخية</t>
  </si>
  <si>
    <t xml:space="preserve"> شافطة</t>
  </si>
  <si>
    <t xml:space="preserve"> قالعة نخيل</t>
  </si>
  <si>
    <t xml:space="preserve"> حفارة ابار</t>
  </si>
  <si>
    <t xml:space="preserve"> مضخة كونكريت</t>
  </si>
  <si>
    <t xml:space="preserve"> حفارة ركائز</t>
  </si>
  <si>
    <t xml:space="preserve"> حفارة سربس</t>
  </si>
  <si>
    <t xml:space="preserve">  الزراعة</t>
  </si>
  <si>
    <t xml:space="preserve">انــــــــــــواع السيــــــــــــــارات                               </t>
  </si>
  <si>
    <t xml:space="preserve">  Type of vehicles</t>
  </si>
  <si>
    <t>جدول  (1)</t>
  </si>
  <si>
    <t>Table (1)</t>
  </si>
  <si>
    <t>جدول (2)</t>
  </si>
  <si>
    <t>Table (2)</t>
  </si>
  <si>
    <t xml:space="preserve"> * صالـــون وستيشن</t>
  </si>
  <si>
    <t>Total Cars</t>
  </si>
  <si>
    <t xml:space="preserve">جدول (3)            </t>
  </si>
  <si>
    <t>سيارات الركاب   
 Passenger car</t>
  </si>
  <si>
    <t>Con. Table (3)</t>
  </si>
  <si>
    <t>Accountability and Justice Commission</t>
  </si>
  <si>
    <t>Total Non-Ministerial agency</t>
  </si>
  <si>
    <t>Grand total of vehicles</t>
  </si>
  <si>
    <t xml:space="preserve">*المجموع الكلي للمركبات </t>
  </si>
  <si>
    <t>*المجموع الكلي للمركبات = ( مجموع الوزارات + الجهات غير مرتبطة بوزارة + الجهات الاخرى).</t>
  </si>
  <si>
    <t>Total Ministries</t>
  </si>
  <si>
    <t>Ministries</t>
  </si>
  <si>
    <t>المجموع الكلي للمركبات</t>
  </si>
  <si>
    <t>Total other entities</t>
  </si>
  <si>
    <t xml:space="preserve">مجموع الجهات الاخرى </t>
  </si>
  <si>
    <t>Grand total of vehicles = (Total ministries + total Non-Ministerial agency +Total other entities )</t>
  </si>
  <si>
    <t xml:space="preserve">جدول (4)              </t>
  </si>
  <si>
    <t>سيارات الركاب
 Passenger car</t>
  </si>
  <si>
    <t>سيارات الحمل 
Freight vehicles</t>
  </si>
  <si>
    <t>Con.Table (4)</t>
  </si>
  <si>
    <t>مجموع الجهات الاخرى</t>
  </si>
  <si>
    <t>Total government sector</t>
  </si>
  <si>
    <t>Ministries / Government sector</t>
  </si>
  <si>
    <t>Non-Ministerial agency / Government sector</t>
  </si>
  <si>
    <t>Total public sector</t>
  </si>
  <si>
    <t>Ministries / Mixed sector</t>
  </si>
  <si>
    <t>Total mixed sector</t>
  </si>
  <si>
    <t>المجموع الكلي للمركبات = ( مجموع القطاع الحكومي + مجموع القطاع العام + مجموع القطاع المختلط)</t>
  </si>
  <si>
    <t xml:space="preserve">المجموع الكلي للمركبات    </t>
  </si>
  <si>
    <t>Total = (Total government sector +Total public sector +Total mixed sector )</t>
  </si>
  <si>
    <t xml:space="preserve">جدول (5)                                                                                                                                                                                                                       </t>
  </si>
  <si>
    <t xml:space="preserve"> Table (5)</t>
  </si>
  <si>
    <t xml:space="preserve">Total passenger cars
</t>
  </si>
  <si>
    <t>Total passenger cars</t>
  </si>
  <si>
    <t>Government sector</t>
  </si>
  <si>
    <t xml:space="preserve">Mixed sector </t>
  </si>
  <si>
    <t>سيارات الركاب  
Passenger car</t>
  </si>
  <si>
    <t>اللوريات 
Lorries</t>
  </si>
  <si>
    <t>Public sector</t>
  </si>
  <si>
    <t>Con.Table (5)</t>
  </si>
  <si>
    <t>عدد المركبات الكلي
The total number of vehicles</t>
  </si>
  <si>
    <t>النسبة المئوية
Percentage</t>
  </si>
  <si>
    <t>جدول (6)</t>
  </si>
  <si>
    <t>سيارات الحمل  
Freight vehicles</t>
  </si>
  <si>
    <t>اللوريات  
Lorries</t>
  </si>
  <si>
    <t xml:space="preserve">المجموع الكلي للمركبات  
Grand total of vehicles   </t>
  </si>
  <si>
    <t xml:space="preserve">جدول (7)                                                                                                                        </t>
  </si>
  <si>
    <t xml:space="preserve">نوع الوقود 
 Fuel </t>
  </si>
  <si>
    <t xml:space="preserve">بنزين 
 Gazoline </t>
  </si>
  <si>
    <t xml:space="preserve">ديزل 
Diesel </t>
  </si>
  <si>
    <t>أخرى 
Other</t>
  </si>
  <si>
    <t xml:space="preserve">المجموع  
 Total </t>
  </si>
  <si>
    <t xml:space="preserve">السيارات ذات المواصفات الخاصة </t>
  </si>
  <si>
    <t xml:space="preserve">مجموع  السيارات </t>
  </si>
  <si>
    <t xml:space="preserve">Grand total of vehicles  </t>
  </si>
  <si>
    <t>جدول (8)</t>
  </si>
  <si>
    <t>Table (8)</t>
  </si>
  <si>
    <t xml:space="preserve">صالون 
 Saloon </t>
  </si>
  <si>
    <t>ستيشن 
 Station</t>
  </si>
  <si>
    <t>حقلية 
Farm</t>
  </si>
  <si>
    <t xml:space="preserve"> باص
  Bus</t>
  </si>
  <si>
    <t xml:space="preserve">مجموع الباصات 
Total Bus </t>
  </si>
  <si>
    <t>مجموع سيارات الركاب      
Total passenger cars</t>
  </si>
  <si>
    <t>Con. Table (8)</t>
  </si>
  <si>
    <t>مجموع سيارات الركاب    
  Total passenger cars</t>
  </si>
  <si>
    <t>مجموع الباصات  
Total Bus</t>
  </si>
  <si>
    <t xml:space="preserve">باص
Bus </t>
  </si>
  <si>
    <t>حقلية
Farm</t>
  </si>
  <si>
    <t>ستيشن 
Station</t>
  </si>
  <si>
    <t xml:space="preserve">صالون  
Saloon </t>
  </si>
  <si>
    <t>(15 - 23) طن (ton)</t>
  </si>
  <si>
    <t>جدول (9)</t>
  </si>
  <si>
    <t>Table (9)</t>
  </si>
  <si>
    <t>(3 - 14) 
طن (ton)</t>
  </si>
  <si>
    <t>(3- 14) 
طن (ton)</t>
  </si>
  <si>
    <t>(15- 23) 
طن (ton)</t>
  </si>
  <si>
    <t>(24 فاكثر and more) 
طن (ton)</t>
  </si>
  <si>
    <t>(23-15) 
طن (ton)</t>
  </si>
  <si>
    <t>(14-3)
 طن (ton)</t>
  </si>
  <si>
    <t xml:space="preserve"> (10000 فاقل and less) 
لتر Litre</t>
  </si>
  <si>
    <t>(10001- 20000)
لتر Litre</t>
  </si>
  <si>
    <t xml:space="preserve">Total Non-Ministerial agency  </t>
  </si>
  <si>
    <t>(3 - 14)
طن (ton)</t>
  </si>
  <si>
    <t>(20001 فاكثر  and more)
لتر Litre</t>
  </si>
  <si>
    <t>جدول (10)</t>
  </si>
  <si>
    <t>Table (10)</t>
  </si>
  <si>
    <t xml:space="preserve"> اخرى </t>
  </si>
  <si>
    <t>Soldeing Machine (Welder)</t>
  </si>
  <si>
    <t>Visual studio</t>
  </si>
  <si>
    <t>Broadcasting station</t>
  </si>
  <si>
    <t>Medical lab</t>
  </si>
  <si>
    <t>Forensic lab</t>
  </si>
  <si>
    <t>X-rays lab</t>
  </si>
  <si>
    <t>Hearse</t>
  </si>
  <si>
    <t>Reaping machine</t>
  </si>
  <si>
    <t>Driver cab</t>
  </si>
  <si>
    <t xml:space="preserve">Excavator
</t>
  </si>
  <si>
    <t xml:space="preserve"> جرار (تركتور)</t>
  </si>
  <si>
    <t xml:space="preserve"> ناقلة معدات ومكائن ثقيلة (لوودير)</t>
  </si>
  <si>
    <t xml:space="preserve"> التفاصيل</t>
  </si>
  <si>
    <t xml:space="preserve"> شاحنة انقاذ 
(سحب سيارات عاطلة)</t>
  </si>
  <si>
    <t xml:space="preserve"> مازجة 
(كونكريتية)</t>
  </si>
  <si>
    <t>نوع المعدات 
 Type of Equipment</t>
  </si>
  <si>
    <t xml:space="preserve">  (جدول (11   </t>
  </si>
  <si>
    <t xml:space="preserve"> وزارات / القطاع الحكومي </t>
  </si>
  <si>
    <t xml:space="preserve"> وزارات/ القطاع العام </t>
  </si>
  <si>
    <t xml:space="preserve">وزارات/ القطاع المختلط </t>
  </si>
  <si>
    <t xml:space="preserve">وزارات / القطاع المختلط </t>
  </si>
  <si>
    <t xml:space="preserve">وزارات / القطاع الحكومي </t>
  </si>
  <si>
    <t xml:space="preserve"> وزارات /القطاع العام </t>
  </si>
  <si>
    <t xml:space="preserve">أخرى </t>
  </si>
  <si>
    <t xml:space="preserve"> جدول (12)</t>
  </si>
  <si>
    <t>Table (12)</t>
  </si>
  <si>
    <t>وزارات / القطاع الحكومي</t>
  </si>
  <si>
    <t>حالات تسجيل *المركبات في المرور 
 Registration</t>
  </si>
  <si>
    <t>*المركبات غير العاملة 
 Vehicles not in service</t>
  </si>
  <si>
    <t>*المركبات = (السيارات + الدراجات النارية)</t>
  </si>
  <si>
    <t>*vehicles = (Cars + Motorcycle)</t>
  </si>
  <si>
    <t xml:space="preserve"> وزارات / القطاع العام </t>
  </si>
  <si>
    <t>Con. Table (12)</t>
  </si>
  <si>
    <t>حالات تسجيل المركبات في المرور  
Registration</t>
  </si>
  <si>
    <t>المركبات غير العاملة
  Vehicles not in service</t>
  </si>
  <si>
    <t>جدول (13)</t>
  </si>
  <si>
    <t>Table (13)</t>
  </si>
  <si>
    <t>عدد السلندرات 
 No. of cylinder</t>
  </si>
  <si>
    <t>المجموع 
 Total</t>
  </si>
  <si>
    <t xml:space="preserve">اخرى 
 Other </t>
  </si>
  <si>
    <t>Con. Table (13) 1</t>
  </si>
  <si>
    <t>عدد السلندرات 
  No. of Cylinders</t>
  </si>
  <si>
    <t>المجموع 
  Total</t>
  </si>
  <si>
    <t>عدد السلندرات  
  No. of Cylinders</t>
  </si>
  <si>
    <t>المجموع  
 Total</t>
  </si>
  <si>
    <t>اخرى
 Other</t>
  </si>
  <si>
    <t>المجموع  
Total</t>
  </si>
  <si>
    <t>Con. Table (13) 2</t>
  </si>
  <si>
    <t>Con.Table (13) 3</t>
  </si>
  <si>
    <t>عدد السلندرات 
 No. of Cylinders</t>
  </si>
  <si>
    <t>ديوان اوقاف المسيحيين والأديان الاخرى</t>
  </si>
  <si>
    <t>Con.Table (13) 4</t>
  </si>
  <si>
    <t>عدد السلندرات  
 No. of Cylinders</t>
  </si>
  <si>
    <t xml:space="preserve">وزارات / القطاع العام </t>
  </si>
  <si>
    <t xml:space="preserve">Ministries / Public sector  </t>
  </si>
  <si>
    <t xml:space="preserve">النوع </t>
  </si>
  <si>
    <t>عدد السلندرات   
No. of Cylinders</t>
  </si>
  <si>
    <t>Con. Table (13) 5</t>
  </si>
  <si>
    <t>Con. Table (13) 6</t>
  </si>
  <si>
    <t>عدد السلندرات 
 No. of cylinders</t>
  </si>
  <si>
    <t xml:space="preserve">لوري حوضية (طن)   </t>
  </si>
  <si>
    <t xml:space="preserve">لوري حوضية (لتر)   </t>
  </si>
  <si>
    <t>Table (14)</t>
  </si>
  <si>
    <t>Note:Total freight carriage do not include motorcycles</t>
  </si>
  <si>
    <t xml:space="preserve"> ملاحظة : مجموع سيارات الحمل لايشمل الدراجات النارية </t>
  </si>
  <si>
    <t>Con.Table (14) 1</t>
  </si>
  <si>
    <t>عدد السلندرات  
No. of cylinder</t>
  </si>
  <si>
    <t>Con. Table (14) 2</t>
  </si>
  <si>
    <t>اخرى  
Other</t>
  </si>
  <si>
    <t>Con.Table (14) 3</t>
  </si>
  <si>
    <t>Con.Table (14) 4</t>
  </si>
  <si>
    <t>Con. Table (14) 5</t>
  </si>
  <si>
    <t xml:space="preserve">Ministries/ public sector </t>
  </si>
  <si>
    <t>Con.Table (14) 6</t>
  </si>
  <si>
    <t xml:space="preserve">وزارات / القطاع المختلط  </t>
  </si>
  <si>
    <t xml:space="preserve">Ministries/ Mixed sector </t>
  </si>
  <si>
    <t>هيئة دعاوي الملكية</t>
  </si>
  <si>
    <t>السنـــوات
Years</t>
  </si>
  <si>
    <t>سيارات الحمل  
 Freight vehicles</t>
  </si>
  <si>
    <t xml:space="preserve">Table (3)         </t>
  </si>
  <si>
    <t>سيارات الركاب 
 Passenger car</t>
  </si>
  <si>
    <t>سيارات الحمل  
 Freight carriage</t>
  </si>
  <si>
    <t>سيارات الحمل
 Freight carriage</t>
  </si>
  <si>
    <t>حوضية (طن)</t>
  </si>
  <si>
    <t>حوضية (لتر)</t>
  </si>
  <si>
    <t>Prisoners transport 
vehicles</t>
  </si>
  <si>
    <t>Worker
 transport 
vehicle</t>
  </si>
  <si>
    <t>Equipment and heavey 
machine truck</t>
  </si>
  <si>
    <t>Pipes and 
concrete
 blocks truck</t>
  </si>
  <si>
    <t>Flat
 bed 
truck</t>
  </si>
  <si>
    <t xml:space="preserve">Construction and Housing </t>
  </si>
  <si>
    <t>*The saloon cars have been merged with the Station to complete the series according to the previous</t>
  </si>
  <si>
    <t>Details</t>
  </si>
  <si>
    <t xml:space="preserve"> المركبات =(السيارات + الدراجات النارية)</t>
  </si>
  <si>
    <t>Vehicles = ( Cars + Motorcycle)</t>
  </si>
  <si>
    <t xml:space="preserve">**مجموع الجهات الاخرى </t>
  </si>
  <si>
    <t xml:space="preserve">Total of others </t>
  </si>
  <si>
    <t>** مجموع الجهات الاخرى يشمل (وزارة الداخلية ، هيئة النزاهة ، جهاز الامن الوطني العراقي ، المحكمة الاتحادية العليا ، مجلس القضاء الاعلى)</t>
  </si>
  <si>
    <t>**Total of others includes (Ministry of Interior, Integrity Commission, Iraqi National Security Service, Federal Supreme Court, Higher Judicial Council)</t>
  </si>
  <si>
    <t xml:space="preserve"> Details</t>
  </si>
  <si>
    <t xml:space="preserve">Table (4)          </t>
  </si>
  <si>
    <t>المركبات =(السيارات + الدراجات النارية)</t>
  </si>
  <si>
    <t>Table (6)</t>
  </si>
  <si>
    <t xml:space="preserve">Details          </t>
  </si>
  <si>
    <t xml:space="preserve">**Total of others </t>
  </si>
  <si>
    <t>*المجموع الكلي للسيارات</t>
  </si>
  <si>
    <t>التفاصيل</t>
  </si>
  <si>
    <t>Total of others</t>
  </si>
  <si>
    <t>*Grand total for Cars</t>
  </si>
  <si>
    <t>*المجموع الكلي للسيارات = ( مجموع القطاع الحكومي + مجموع القطاع العام + مجموع القطاع المختلط)</t>
  </si>
  <si>
    <t>*Total = (Total government sector +Total public sector +Total mixed sector )</t>
  </si>
  <si>
    <t>Con.Table (9)</t>
  </si>
  <si>
    <t xml:space="preserve"> التفاصيل </t>
  </si>
  <si>
    <t>*المجموع الكلي للمعدات</t>
  </si>
  <si>
    <t>*Total equipment</t>
  </si>
  <si>
    <t>*المجموع الكلي للمعدات = ( مجموع القطاع الحكومي + مجموع القطاع العام + مجموع القطاع المختلط)</t>
  </si>
  <si>
    <t>*المجموع الكلي للمركبات</t>
  </si>
  <si>
    <t>*المجموع الكلي للمركبات = ( مجموع القطاع الحكومي + مجموع القطاع العام + مجموع القطاع المختلط)</t>
  </si>
  <si>
    <t>*Grand total of vehicles</t>
  </si>
  <si>
    <t>Con.Table (10) 1</t>
  </si>
  <si>
    <t>Con.Table (10) 2</t>
  </si>
  <si>
    <t>Con.Table (10) 3</t>
  </si>
  <si>
    <t xml:space="preserve">Dental clinic </t>
  </si>
  <si>
    <t>Rocket</t>
  </si>
  <si>
    <t>Rescue truck
(Checking out idle cars)</t>
  </si>
  <si>
    <t>pump</t>
  </si>
  <si>
    <t>Blending
(Concrete)</t>
  </si>
  <si>
    <t>Castle of a palm tree</t>
  </si>
  <si>
    <t>Well excavator</t>
  </si>
  <si>
    <t>Concrete pump</t>
  </si>
  <si>
    <t>Excavator stilts</t>
  </si>
  <si>
    <t>Con. Table (10) 4</t>
  </si>
  <si>
    <t>Con. Table (10) 5</t>
  </si>
  <si>
    <t>Con. Table (10) 6</t>
  </si>
  <si>
    <t>Con. Table (10) 7</t>
  </si>
  <si>
    <t>Con.Table (14) 7</t>
  </si>
  <si>
    <t>Con.Table (11) 1</t>
  </si>
  <si>
    <t>Con.Table (11) 2</t>
  </si>
  <si>
    <t>جرافة 
(متعددة الاغراض)</t>
  </si>
  <si>
    <t>Con.Table (11) 3</t>
  </si>
  <si>
    <t>Con.Table (11) 4</t>
  </si>
  <si>
    <t>Con.Table (11) 5</t>
  </si>
  <si>
    <t>Sarubs Excavator</t>
  </si>
  <si>
    <t>Transporter belt</t>
  </si>
  <si>
    <t>Road grader</t>
  </si>
  <si>
    <t>Con.Table (11) 6</t>
  </si>
  <si>
    <t>Con.Table (11) 7</t>
  </si>
  <si>
    <t>No. of Lorries carry (Litre)</t>
  </si>
  <si>
    <t>(2-1)
 طن (ton)</t>
  </si>
  <si>
    <t>(24 فاكثر 
and more) 
طن (ton)</t>
  </si>
  <si>
    <t xml:space="preserve"> (10000 فاقل and less) 
 لتر Litre</t>
  </si>
  <si>
    <t>(10001 - 20000)
لتر  Litre</t>
  </si>
  <si>
    <t>(20001 فاكثر and more)
 لتر  Litre</t>
  </si>
  <si>
    <t>سيارات الركاب
Passenger  cars</t>
  </si>
  <si>
    <t>سيارات الحمل
Freight vehicles</t>
  </si>
  <si>
    <t>Iraq Civil Aviation Authority</t>
  </si>
  <si>
    <t>سلطة الطيران المدني العراقي</t>
  </si>
  <si>
    <t>بنزين
Gazoline</t>
  </si>
  <si>
    <t xml:space="preserve">ديزل
Diesel </t>
  </si>
  <si>
    <t>اخرى
Other</t>
  </si>
  <si>
    <t>الحوضـيــــة (طن + لتر)</t>
  </si>
  <si>
    <t>*Saloon &amp; Station</t>
  </si>
  <si>
    <t>Table (7)</t>
  </si>
  <si>
    <t>الثقافة والسياحة والاثار</t>
  </si>
  <si>
    <t>Culture Tourism and Antiquities</t>
  </si>
  <si>
    <t>الثقافة والسياحة والآثار</t>
  </si>
  <si>
    <t>Culture Tourism &amp; Antiquities</t>
  </si>
  <si>
    <t>Con.Table (14) 8</t>
  </si>
  <si>
    <t>Culture ,Tourism and Antiquities</t>
  </si>
  <si>
    <t>Culture, Tourism and Antiquities</t>
  </si>
  <si>
    <t>المجموع الكلي لسيارات الركاب</t>
  </si>
  <si>
    <t>Total Passenger Cars</t>
  </si>
  <si>
    <t>المجموع الكلي لسيارات الحمل والمواصفات الخاصة</t>
  </si>
  <si>
    <t>Total freight carriage and special specifications</t>
  </si>
  <si>
    <t xml:space="preserve">تابع جدول (3)                                                     </t>
  </si>
  <si>
    <t xml:space="preserve">تابع جدول (4)                                                     </t>
  </si>
  <si>
    <t xml:space="preserve">تابع جدول (5)                                                                                                                           </t>
  </si>
  <si>
    <t>تابع جدول (8)</t>
  </si>
  <si>
    <t>تابع جدول (9)</t>
  </si>
  <si>
    <t>تابع جدول (10) 1</t>
  </si>
  <si>
    <t>تابع جدول (10) 2</t>
  </si>
  <si>
    <t>تابع جدول (10) 3</t>
  </si>
  <si>
    <t>تابع جدول (10) 4</t>
  </si>
  <si>
    <t>تابع جدول (10) 5</t>
  </si>
  <si>
    <t>تابع جدول (10) 6</t>
  </si>
  <si>
    <t>تابع جدول (10) 7</t>
  </si>
  <si>
    <t xml:space="preserve">1  (تابع جدول (11 </t>
  </si>
  <si>
    <t xml:space="preserve"> 2 (تابع جدول (11   </t>
  </si>
  <si>
    <t xml:space="preserve"> 3 (تابع جدول (11   </t>
  </si>
  <si>
    <t xml:space="preserve">4  (تابع جدول (11   </t>
  </si>
  <si>
    <t xml:space="preserve"> 5 (تابع جدول (11   </t>
  </si>
  <si>
    <t xml:space="preserve"> 6 (تابع جدول (11   </t>
  </si>
  <si>
    <t xml:space="preserve"> 7 (تابع جدول (11   </t>
  </si>
  <si>
    <t>تابع جدول (12)</t>
  </si>
  <si>
    <t>تابع جدول (13) 1</t>
  </si>
  <si>
    <t>تابع جدول (13) 2</t>
  </si>
  <si>
    <t>تابع جدول (13) 3</t>
  </si>
  <si>
    <t>تابع جدول (13) 4</t>
  </si>
  <si>
    <t>تابع جدول (13) 5</t>
  </si>
  <si>
    <t>تابع جدول (13) 6</t>
  </si>
  <si>
    <t xml:space="preserve">جدول (14) </t>
  </si>
  <si>
    <t>تابع جدول (14) 1</t>
  </si>
  <si>
    <t>تابع جدول (14) 2</t>
  </si>
  <si>
    <t>تابع جدول (14) 3</t>
  </si>
  <si>
    <t>تابع جدول (14) 4</t>
  </si>
  <si>
    <t>تابع جدول (14) 5</t>
  </si>
  <si>
    <t>تابع جدول (14) 6</t>
  </si>
  <si>
    <t>تابع جدول (14) 7</t>
  </si>
  <si>
    <t>تابع جدول (14) 8</t>
  </si>
  <si>
    <t xml:space="preserve"> الدراجات النارية </t>
  </si>
  <si>
    <t>المواصفات الخاصة والدراجات النارية
 Vehicles of special specifications and Motorcycle</t>
  </si>
  <si>
    <t xml:space="preserve">التعليم العالي والبحث العلمي </t>
  </si>
  <si>
    <t xml:space="preserve">                                                         </t>
  </si>
  <si>
    <t xml:space="preserve">  </t>
  </si>
  <si>
    <t xml:space="preserve">                                                                                                    </t>
  </si>
  <si>
    <t>2022 -2021</t>
  </si>
  <si>
    <t>2022-2021</t>
  </si>
  <si>
    <t>2021-2022</t>
  </si>
  <si>
    <t>القطاع العام</t>
  </si>
  <si>
    <t>القطاع المختلط</t>
  </si>
  <si>
    <t xml:space="preserve">                                                                                                                                                                                                            </t>
  </si>
  <si>
    <t>التعليم العالي والبحث العلمي والعلوم والتكنولوجيا</t>
  </si>
  <si>
    <t>التعليم العالي والبحث العلمي العلوم والتكنولوجيا</t>
  </si>
  <si>
    <t>التعليم العالي والبحث العلميالعلوم والتكنولوجيا</t>
  </si>
  <si>
    <t>المؤشرات الرئيسة لاعداد السيارات والدراجات النارية التي تمتلكـــها اجهزة الدولــة والجهات غير المرتبطة بوزارة في القطاع الحكومي والعام والمختلط للسنوات (2019-2024)</t>
  </si>
  <si>
    <t>Key Indicators on Number of Vehicles  Owned By State Institutions and Non-Ministerial Agencies in Governmental,  Public and Mixed Sectors For The years (2019-2024)</t>
  </si>
  <si>
    <t>Vehicles Owned By State Institutions and Non-Ministerial Agencies in Governmental, Public and Mixed Sectors By Type For The years (2019-2024)</t>
  </si>
  <si>
    <t>عدد السيارات والدراجات النارية التي تمتلكها اجهزة الدولة والجهات غير المرتبطة بوزارة في القطاع الحكومي والعام والمختلط حسب النوع والوزارة لغاية 2024/12/31</t>
  </si>
  <si>
    <t>عدد السيارات والدراجات النارية التي تمتلكها اجهزة الدولة والجهات غير المرتبطة بوزارة في القطاع الحكومي والعام والمختلط حسب النوع والوزارة  لغاية 2024/12/31</t>
  </si>
  <si>
    <t xml:space="preserve">عدد السيارات والدراجات النارية التي تمتلكها اجهزة الدولة والجهات غير المرتبطة بوزارة  في القطاع الحكومي والعام والمختلط  حسب النوع لغاية 2024/12/31 </t>
  </si>
  <si>
    <t xml:space="preserve">عدد السيارات والدراجات النارية التي تمتلكها اجهزة الدولة حسب القطاع (حكومي، عام، مختلط) لغاية 2024/12/31 </t>
  </si>
  <si>
    <t xml:space="preserve">عدد السيارات والدراجات النارية التي تمتلكها اجهزة الدولة والجهات غير المرتبطة بوزارة في القطاع الحكومي والعام والمختلط حسب سنة الصنع لغاية 2024/12/31 </t>
  </si>
  <si>
    <t>عدد السيارات والدراجات النارية التي تمتلكها أجهزة الدولة والجهات غير المرتبطة بوزارة في القطاع الحكومي والعام والمختلط حسب نوع الوقود المستخدم لغاية 2024/12/31</t>
  </si>
  <si>
    <t>عدد سيارات الركاب التي تمتلكها اجهزة الدولة والجهات غير المرتبطة بوزارة في القطاع الحكومي والعام والمختلط حسب الوزارة والنوع وعدد المقاعد لغاية 2024/12/31</t>
  </si>
  <si>
    <t>عدد سيارات اللوري الشاصي والقلاب والحوضية التي تمتلكها اجهزة الدولة والجهات غير المرتبطة بوزارة في القطاع الحكومي والعام والمختلط حسب الوزارة والنوع والحمولة لغاية 2024/12/31</t>
  </si>
  <si>
    <t>عدد سيارات اللوري الشاصي والقلاب والحوضية التي تمتلكها اجهزة الدولة والجهات غير المرتبطة بوزارة في القطاع الحكومي والعام والمختلط حسب الوزارة والنوع والحمولة  لغاية 2024/12/31</t>
  </si>
  <si>
    <t>عدد السيارات ذات المواصفات الخاصة التي تمتلكها اجهزة الدولة والجهات غير المرتبطة بوزارة في القطاع الحكومي والعام والمختلط حسب الوزارة ونوع الاستخدام لغاية 2024/12/31</t>
  </si>
  <si>
    <t>عدد المعدات الاختصاصية التي تمتلكها اجهزة الدولــــــة والجهات غير المرتبطة بوزارة في القطاع الحكومي والعام والمختلط حسب الـــــــوزارة والنوع لغاية 2024/12/31</t>
  </si>
  <si>
    <t>عدد المركبات المسجلة وغير المسجلة والعاملة وغير العاملة التي تمتلكها اجهزة الدولة والجهات غير المرتبطة بوزارة في القطاع الحكومي والعام والمختلط لغاية 2024/12/31</t>
  </si>
  <si>
    <t>عدد سيارات الركاب التي تمتلكها اجهزة الدولة والجهات غيرالمرتبطة بوزارة في القطاع الحكومي والعام والمختلط حسب عدد السلندرات والنوع لغاية 2024/12/31</t>
  </si>
  <si>
    <t xml:space="preserve">عدد سيارات الركاب التي تمتلكها اجهزة الدولة والجهات غيرالمرتبطة بوزارة في القطاع الحكومي والعام والمختلط حسب عدد السلندرات والنوع  لغاية 2024/12/31 </t>
  </si>
  <si>
    <t>عدد سيارات الركاب التي تمتلكها اجهزة الدولة والجهات غير المرتبطة بوزارة  في القطاع الحكومي والعام والمختلط حسب عدد السلندرات والنوع لغاية 2024/12/31</t>
  </si>
  <si>
    <t>عدد سيارات الحمل التي تمتلكها اجهزة الدولة والجهات غير المرتبطة بوزارة في القطاع الحكومي والعام والمختلط حسب عدد السلندرات والنوع  لغاية 2024/12/31</t>
  </si>
  <si>
    <t>عدد سيارات الحمل التي تمتلكها اجهزة الدولة والجهات غير المرتبطة بوزارة في القطاع الحكومي والعام والمختلط حسب عدد السلندرات والنوع لغاية 2024/12/31</t>
  </si>
  <si>
    <t xml:space="preserve">                                                                                                                                       </t>
  </si>
  <si>
    <t>100 %</t>
  </si>
  <si>
    <t xml:space="preserve"> Vehicles Owned By State Institutions and Non-Ministerial Agencies in Governmental, Public and Mixed Sectors By Type and Ministry Until 31/12/2024</t>
  </si>
  <si>
    <t>عدد السيارات والدراجات النارية التي تمتلكها اجهزة الدولة والجهات غير المرتبطة بوزارة في جميع القطاعات حسب النوع والوزارة لغاية 2014/12/31</t>
  </si>
  <si>
    <t xml:space="preserve">عدد السيارات والدراجات النارية التي تمتلكها اجهزة الدولة والجهات غير المرتبطة بوزارة في جميع القطاعات حسب النوع والوزارة  لغاية 2024/12/31 </t>
  </si>
  <si>
    <t xml:space="preserve"> Vehicles Owned ByState Institutions and Non-Ministerial Agencies in Governmental, Public and Mixed Sectors By Type and Ministry  Until 31/12/2024</t>
  </si>
  <si>
    <t xml:space="preserve">                                                                                                                                                                                </t>
  </si>
  <si>
    <t>عدد السيارت والدراجات النارية التي تمتلكها اجهزة الدولة والجهات غير المرتبطة بوزارة في القطاع الحكومي والعام والمختلط حسب النوع للسنوات (2019-2024)</t>
  </si>
  <si>
    <t xml:space="preserve">ملاحظة / تم جمع سيارات ذات المواصفات الخاصة مع الدراجات النارية في 2019 و2020 و2022 و 2023 و 2024وكما موضح في الرسم </t>
  </si>
  <si>
    <t>معدل التغير السنوي لسنتي 
(2023-2024)%
Annual rate of change  
%((2023-2024)</t>
  </si>
  <si>
    <t xml:space="preserve">Note / Cars with special specifications were combined with motorcycles in2019 2024و2023 و2022 و 2021 و 2020 as shown in the drawing </t>
  </si>
  <si>
    <t>Vehicles Owned By State Institutions and Non-Ministerial Agencies  in Governmental, Public and Mixed Sectors  By Type Until 31/12/2024</t>
  </si>
  <si>
    <t>Vehicles Owned By State Institutions By Sectors (Governmental, Public, Mixed) Until 31/12/2024</t>
  </si>
  <si>
    <t>Vehicles Owned By State Institutions and Non-Ministerial Agencies  in Governmental, Public and Mixed Sectors By Manufacturing year Until 31/12/2024</t>
  </si>
  <si>
    <t>Vehicles Owned By State Institutions and Non-Ministerial Agencies  in Governmental, Public and Mixed Sectors By Type of Fuel Until 31/12/2024</t>
  </si>
  <si>
    <t>Passenger Cars  Owned By State Institutions and Non-Ministerial Agencies  in Governmental, Public and Mixed Sectors  By Ministry, Type and Number of Seats Until 31/12/2024</t>
  </si>
  <si>
    <t>Passenger Cars  Owned By State Institutions and Non-Ministerial Agencies  in Governmental, Public and Mixed Sectors By Ministry, Type and Number of Seats Until 31/12/2024</t>
  </si>
  <si>
    <t>Number of Lorries ( Flat bed Truck, Tipper,Tank ) Owned By State Institutions and Non-Ministerial Agencies in Governmental, Public and Mixed Sectors By Ministry, Type and Freight Until 31/12/2024</t>
  </si>
  <si>
    <t>Number of Lorries ( Flat bed Truck, Tipper, Tank ) Owned ByState Institutions and Non-Ministerial Agencies in Governmental, Public and Mixed sectors By Ministry, Type and Freight Until 31/12/2024</t>
  </si>
  <si>
    <t>Number of Vehicles of Special Specifications Owned By State Institutions and Non-Ministerial Agencies in Governmental, Public and Mixed sectors By Ministry and Type of Use Until 31/12/2024</t>
  </si>
  <si>
    <t>Number of Vehicles of Special Specifications Owned By State Institutions and Non-Ministerial Agencies in Governmental, Public and Mixed Sectors By Ministry and Type of Use  Until 31/12/2024</t>
  </si>
  <si>
    <t>Number of Vehicles of Special Specifications Owned By State Institutions and Non-Ministerial Agencies in Governmental, Public and Mixed Sectors By Ministry and Type of Use Until 31/12/2024</t>
  </si>
  <si>
    <t>Number of Heavy Equipment Owned By State Agencies and Non-Ministerial Institutions in Governmental, Public and Mixed sectors By Ministry and Type in Federal Govrnment Until 31/12/2024</t>
  </si>
  <si>
    <t>Number of Vehicles Registered and Not Registered, in Service and Not in Service Owned By State Institutions and Non-Ministerial Agencies in Governmental, Public and Mixed Sectors Until 31/12/2024</t>
  </si>
  <si>
    <t>Number of Vehicles Registered and Not Registered, in Service and Not in Service Owned ByState Institutions and Non-Ministerial Agencies in Governmental, Public and Mixed Sectors Until 31/12/2024</t>
  </si>
  <si>
    <t>Number of Passenger Cars Owned By State Institutions and Non-Ministerial Agencies in Governmental, Public and Mixed Sectors  By No. of Cylinder and Type Until 31/12/2024</t>
  </si>
  <si>
    <t>Number of Passenger cars Owned By State Institutions and Non-Ministerial Agencies in Governmental, Public and Mixed Sectors  By No. of Cylinder and Type Until 31/12/2024</t>
  </si>
  <si>
    <t>Number of Passenger Cars Owned By State Institutions and Non-Ministerial Agencies in Governmental, Public and Mixed sectors   By No. of Cylinder and Type Until 31/12/2024</t>
  </si>
  <si>
    <t>Number of Passenger Cars Owned By State Institutions and Non-Ministerial Agencies in Governmental, Public and Mixed Sectors By No. of Cylinder and Type Until 31/12/2024</t>
  </si>
  <si>
    <t>Number of Passenger cars Owned By State Institutions and Non-Ministerial Agencies in Governmental, Public and Mixed Sectors  By No. of Cylinders and Type Until 31/12/2024</t>
  </si>
  <si>
    <t>Number of Freight Vehicles Owned By State Institutions and Non-Ministerial Agencies in Governmental,  Public  and Mixed Sectors By No. of Cylinders and Type Until 31/12/2024</t>
  </si>
  <si>
    <t>Number of Freight Vehicles Owned By State Institutions and Non-Ministerial Agencies in Governmental,  Public  and Mixed Sectors  By No. of Cylinders and Type Until 31/12/2024</t>
  </si>
  <si>
    <t>Number of Freight Vehicles Owned By State Institutions and Non-Ministerial Agencies in Governmental, Public and Mixed Sectors By No. of Cylinders and Type Until 31/12/2024</t>
  </si>
  <si>
    <t xml:space="preserve">\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</si>
</sst>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##0"/>
    <numFmt numFmtId="165" formatCode="#,##0.0"/>
  </numFmts>
  <fonts count="9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  <charset val="178"/>
    </font>
    <font>
      <b/>
      <sz val="10"/>
      <name val="Arial"/>
      <family val="2"/>
      <charset val="178"/>
    </font>
    <font>
      <b/>
      <sz val="14"/>
      <name val="Arial"/>
      <family val="2"/>
      <charset val="178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4"/>
      <name val="Arial"/>
      <family val="2"/>
      <charset val="178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6"/>
      <name val="Arial"/>
      <family val="2"/>
    </font>
    <font>
      <b/>
      <sz val="16"/>
      <name val="Calibri"/>
      <family val="2"/>
      <scheme val="minor"/>
    </font>
    <font>
      <b/>
      <sz val="16"/>
      <name val="Arial"/>
      <family val="2"/>
      <charset val="178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Arial"/>
      <family val="2"/>
      <charset val="178"/>
    </font>
    <font>
      <b/>
      <sz val="16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8"/>
      <name val="Arial"/>
      <family val="2"/>
    </font>
    <font>
      <b/>
      <sz val="20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Arial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9"/>
      <color indexed="8"/>
      <name val="Arial"/>
      <family val="2"/>
    </font>
    <font>
      <sz val="18"/>
      <name val="Arial"/>
      <family val="2"/>
    </font>
    <font>
      <b/>
      <sz val="18"/>
      <color theme="1"/>
      <name val="Calibri"/>
      <family val="2"/>
      <scheme val="minor"/>
    </font>
    <font>
      <b/>
      <sz val="12"/>
      <color theme="1"/>
      <name val="Arial"/>
      <family val="2"/>
    </font>
    <font>
      <sz val="20"/>
      <name val="Arial"/>
      <family val="2"/>
    </font>
    <font>
      <b/>
      <sz val="18"/>
      <name val="Calibri"/>
      <family val="2"/>
      <scheme val="minor"/>
    </font>
    <font>
      <b/>
      <sz val="18"/>
      <name val="Arial"/>
      <family val="2"/>
      <charset val="178"/>
    </font>
    <font>
      <b/>
      <sz val="16"/>
      <color theme="1"/>
      <name val="Arial"/>
      <family val="2"/>
      <charset val="178"/>
    </font>
    <font>
      <b/>
      <sz val="22"/>
      <name val="Arial"/>
      <family val="2"/>
    </font>
    <font>
      <b/>
      <sz val="18"/>
      <color theme="1"/>
      <name val="Arial"/>
      <family val="2"/>
    </font>
    <font>
      <sz val="2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8"/>
      <name val="Arial"/>
      <family val="2"/>
    </font>
    <font>
      <sz val="10"/>
      <name val="Arial"/>
      <family val="2"/>
    </font>
    <font>
      <b/>
      <sz val="14"/>
      <color indexed="8"/>
      <name val="Arial"/>
      <family val="2"/>
      <charset val="178"/>
    </font>
    <font>
      <b/>
      <sz val="12"/>
      <color theme="1"/>
      <name val="Calibri"/>
      <family val="2"/>
      <scheme val="minor"/>
    </font>
    <font>
      <b/>
      <sz val="12"/>
      <color indexed="8"/>
      <name val="Arial"/>
      <family val="2"/>
      <charset val="178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4"/>
      <color rgb="FF000000"/>
      <name val="Arial"/>
      <family val="2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rgb="FF000000"/>
      <name val="Times New Roman"/>
      <family val="1"/>
    </font>
    <font>
      <b/>
      <sz val="12"/>
      <color rgb="FF9C2493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16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b/>
      <sz val="11"/>
      <color indexed="8"/>
      <name val="Arial"/>
      <family val="2"/>
    </font>
    <font>
      <b/>
      <sz val="18"/>
      <name val="Times New Roman"/>
      <family val="1"/>
    </font>
    <font>
      <b/>
      <sz val="14.5"/>
      <name val="Arial"/>
      <family val="2"/>
    </font>
    <font>
      <b/>
      <sz val="14"/>
      <color rgb="FFFF0000"/>
      <name val="Calibri"/>
      <family val="2"/>
      <scheme val="minor"/>
    </font>
    <font>
      <b/>
      <sz val="20"/>
      <name val="Arial"/>
      <family val="2"/>
      <charset val="178"/>
    </font>
    <font>
      <b/>
      <sz val="20"/>
      <name val="Times New Roman"/>
      <family val="1"/>
    </font>
    <font>
      <sz val="2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2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theme="1"/>
      <name val="Arial"/>
      <family val="2"/>
      <charset val="178"/>
    </font>
    <font>
      <b/>
      <sz val="11"/>
      <name val="Arial"/>
      <family val="2"/>
      <charset val="178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8"/>
      <name val="Arial"/>
      <family val="2"/>
    </font>
    <font>
      <b/>
      <sz val="24"/>
      <name val="Arial"/>
      <family val="2"/>
    </font>
    <font>
      <sz val="72"/>
      <color theme="1"/>
      <name val="Calibri"/>
      <family val="2"/>
      <scheme val="minor"/>
    </font>
    <font>
      <sz val="18"/>
      <color theme="1"/>
      <name val="Arial"/>
      <family val="2"/>
    </font>
    <font>
      <sz val="20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7B95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2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/>
      <top style="double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/>
      <top style="thick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8"/>
      </right>
      <top/>
      <bottom/>
      <diagonal/>
    </border>
    <border>
      <left/>
      <right style="thick">
        <color indexed="8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33">
    <xf numFmtId="0" fontId="0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4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6" fillId="0" borderId="0"/>
    <xf numFmtId="0" fontId="2" fillId="0" borderId="0"/>
    <xf numFmtId="0" fontId="65" fillId="0" borderId="0"/>
    <xf numFmtId="0" fontId="65" fillId="0" borderId="0"/>
  </cellStyleXfs>
  <cellXfs count="2231">
    <xf numFmtId="0" fontId="0" fillId="0" borderId="0" xfId="0"/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2" fillId="0" borderId="0" xfId="0" applyFont="1" applyFill="1"/>
    <xf numFmtId="0" fontId="3" fillId="0" borderId="13" xfId="0" applyFont="1" applyBorder="1" applyAlignment="1">
      <alignment horizontal="center" vertical="center" wrapText="1"/>
    </xf>
    <xf numFmtId="0" fontId="4" fillId="0" borderId="0" xfId="0" applyFont="1"/>
    <xf numFmtId="0" fontId="3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right"/>
    </xf>
    <xf numFmtId="0" fontId="11" fillId="0" borderId="3" xfId="0" applyFont="1" applyBorder="1" applyAlignment="1">
      <alignment horizontal="right"/>
    </xf>
    <xf numFmtId="0" fontId="11" fillId="0" borderId="3" xfId="0" applyFont="1" applyBorder="1"/>
    <xf numFmtId="0" fontId="4" fillId="0" borderId="0" xfId="0" applyFont="1" applyBorder="1" applyAlignment="1">
      <alignment horizontal="right"/>
    </xf>
    <xf numFmtId="0" fontId="0" fillId="0" borderId="0" xfId="0" applyBorder="1"/>
    <xf numFmtId="0" fontId="4" fillId="0" borderId="0" xfId="0" applyFont="1" applyBorder="1" applyAlignment="1">
      <alignment horizontal="right" vertical="center" wrapText="1"/>
    </xf>
    <xf numFmtId="0" fontId="0" fillId="0" borderId="0" xfId="0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3" xfId="0" applyBorder="1"/>
    <xf numFmtId="0" fontId="8" fillId="0" borderId="0" xfId="0" applyFont="1" applyBorder="1" applyAlignment="1">
      <alignment horizontal="center" vertical="center" wrapText="1"/>
    </xf>
    <xf numFmtId="0" fontId="9" fillId="0" borderId="0" xfId="0" applyFont="1"/>
    <xf numFmtId="0" fontId="8" fillId="0" borderId="12" xfId="0" applyFont="1" applyBorder="1" applyAlignment="1">
      <alignment horizontal="center" vertical="center" wrapText="1"/>
    </xf>
    <xf numFmtId="0" fontId="15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7" fillId="0" borderId="12" xfId="0" applyFont="1" applyFill="1" applyBorder="1" applyAlignment="1">
      <alignment vertical="center" wrapText="1"/>
    </xf>
    <xf numFmtId="0" fontId="21" fillId="0" borderId="12" xfId="0" applyFont="1" applyBorder="1"/>
    <xf numFmtId="0" fontId="20" fillId="0" borderId="12" xfId="0" applyFont="1" applyBorder="1" applyAlignment="1">
      <alignment horizontal="center" vertical="center"/>
    </xf>
    <xf numFmtId="0" fontId="7" fillId="0" borderId="12" xfId="0" applyFont="1" applyBorder="1" applyAlignment="1"/>
    <xf numFmtId="0" fontId="7" fillId="0" borderId="26" xfId="0" applyFont="1" applyFill="1" applyBorder="1" applyAlignment="1">
      <alignment vertical="center" wrapText="1"/>
    </xf>
    <xf numFmtId="0" fontId="20" fillId="0" borderId="26" xfId="0" applyFont="1" applyBorder="1" applyAlignment="1">
      <alignment vertical="center"/>
    </xf>
    <xf numFmtId="0" fontId="22" fillId="0" borderId="12" xfId="0" applyFont="1" applyBorder="1"/>
    <xf numFmtId="0" fontId="21" fillId="0" borderId="0" xfId="0" applyFont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23" fillId="0" borderId="45" xfId="0" applyFont="1" applyBorder="1" applyAlignment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/>
    </xf>
    <xf numFmtId="0" fontId="7" fillId="0" borderId="11" xfId="0" applyFont="1" applyBorder="1" applyAlignment="1"/>
    <xf numFmtId="0" fontId="21" fillId="0" borderId="11" xfId="0" applyFont="1" applyBorder="1"/>
    <xf numFmtId="0" fontId="7" fillId="0" borderId="29" xfId="0" applyFont="1" applyFill="1" applyBorder="1" applyAlignment="1">
      <alignment vertical="center" wrapText="1"/>
    </xf>
    <xf numFmtId="0" fontId="21" fillId="0" borderId="29" xfId="0" applyFont="1" applyBorder="1"/>
    <xf numFmtId="0" fontId="3" fillId="0" borderId="26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/>
    <xf numFmtId="0" fontId="22" fillId="0" borderId="0" xfId="0" applyFont="1" applyBorder="1"/>
    <xf numFmtId="0" fontId="6" fillId="0" borderId="12" xfId="0" applyFont="1" applyFill="1" applyBorder="1" applyAlignment="1">
      <alignment vertical="center" wrapText="1"/>
    </xf>
    <xf numFmtId="0" fontId="6" fillId="2" borderId="12" xfId="0" applyFont="1" applyFill="1" applyBorder="1" applyAlignment="1">
      <alignment horizontal="right" vertical="center" wrapText="1"/>
    </xf>
    <xf numFmtId="0" fontId="23" fillId="0" borderId="12" xfId="0" applyFont="1" applyBorder="1" applyAlignment="1">
      <alignment vertical="center"/>
    </xf>
    <xf numFmtId="0" fontId="6" fillId="0" borderId="26" xfId="0" applyFont="1" applyFill="1" applyBorder="1" applyAlignment="1">
      <alignment vertical="center" wrapText="1"/>
    </xf>
    <xf numFmtId="0" fontId="6" fillId="0" borderId="12" xfId="0" applyFont="1" applyBorder="1" applyAlignment="1"/>
    <xf numFmtId="0" fontId="12" fillId="0" borderId="12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5" fillId="0" borderId="32" xfId="0" applyFont="1" applyBorder="1" applyAlignment="1">
      <alignment vertical="center"/>
    </xf>
    <xf numFmtId="0" fontId="25" fillId="0" borderId="38" xfId="0" applyFont="1" applyBorder="1" applyAlignment="1">
      <alignment vertical="center"/>
    </xf>
    <xf numFmtId="0" fontId="25" fillId="0" borderId="33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16" fillId="0" borderId="12" xfId="0" applyFont="1" applyFill="1" applyBorder="1" applyAlignment="1">
      <alignment vertical="center" wrapText="1"/>
    </xf>
    <xf numFmtId="0" fontId="30" fillId="0" borderId="12" xfId="0" applyFont="1" applyBorder="1"/>
    <xf numFmtId="0" fontId="16" fillId="2" borderId="12" xfId="0" applyFont="1" applyFill="1" applyBorder="1" applyAlignment="1">
      <alignment vertical="center" wrapText="1"/>
    </xf>
    <xf numFmtId="0" fontId="16" fillId="2" borderId="12" xfId="0" applyFont="1" applyFill="1" applyBorder="1" applyAlignment="1">
      <alignment horizontal="right" vertical="center" wrapText="1"/>
    </xf>
    <xf numFmtId="0" fontId="16" fillId="0" borderId="12" xfId="0" applyFont="1" applyBorder="1" applyAlignment="1">
      <alignment vertical="center"/>
    </xf>
    <xf numFmtId="0" fontId="31" fillId="0" borderId="12" xfId="0" applyFont="1" applyBorder="1"/>
    <xf numFmtId="0" fontId="5" fillId="0" borderId="6" xfId="0" applyFont="1" applyBorder="1" applyAlignment="1">
      <alignment horizontal="center" vertical="center" wrapText="1"/>
    </xf>
    <xf numFmtId="0" fontId="23" fillId="0" borderId="32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16" fillId="2" borderId="26" xfId="0" applyFont="1" applyFill="1" applyBorder="1" applyAlignment="1">
      <alignment vertical="center" wrapText="1"/>
    </xf>
    <xf numFmtId="0" fontId="16" fillId="0" borderId="26" xfId="0" applyFont="1" applyFill="1" applyBorder="1" applyAlignment="1">
      <alignment vertical="center" wrapText="1"/>
    </xf>
    <xf numFmtId="0" fontId="31" fillId="0" borderId="26" xfId="0" applyFont="1" applyBorder="1"/>
    <xf numFmtId="0" fontId="6" fillId="0" borderId="34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3" fillId="0" borderId="50" xfId="2" applyFont="1" applyBorder="1" applyAlignment="1">
      <alignment horizontal="center"/>
    </xf>
    <xf numFmtId="0" fontId="32" fillId="0" borderId="0" xfId="2"/>
    <xf numFmtId="0" fontId="5" fillId="0" borderId="0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right" vertical="center" wrapText="1"/>
    </xf>
    <xf numFmtId="0" fontId="5" fillId="0" borderId="0" xfId="0" applyFont="1" applyBorder="1" applyAlignment="1">
      <alignment horizontal="right" vertical="center" wrapText="1"/>
    </xf>
    <xf numFmtId="0" fontId="5" fillId="0" borderId="14" xfId="0" applyFont="1" applyBorder="1" applyAlignment="1">
      <alignment horizontal="right"/>
    </xf>
    <xf numFmtId="0" fontId="16" fillId="0" borderId="12" xfId="0" applyFont="1" applyBorder="1" applyAlignment="1">
      <alignment horizontal="center" vertical="center" readingOrder="2"/>
    </xf>
    <xf numFmtId="0" fontId="16" fillId="0" borderId="12" xfId="0" applyFont="1" applyBorder="1" applyAlignment="1">
      <alignment horizontal="center" vertical="center" wrapText="1"/>
    </xf>
    <xf numFmtId="0" fontId="2" fillId="0" borderId="0" xfId="3"/>
    <xf numFmtId="0" fontId="18" fillId="0" borderId="14" xfId="0" applyFont="1" applyBorder="1" applyAlignment="1">
      <alignment horizontal="center" vertical="center"/>
    </xf>
    <xf numFmtId="0" fontId="2" fillId="0" borderId="0" xfId="4"/>
    <xf numFmtId="0" fontId="17" fillId="0" borderId="0" xfId="0" applyFont="1" applyFill="1" applyBorder="1" applyAlignment="1">
      <alignment horizontal="center" vertical="center" wrapText="1"/>
    </xf>
    <xf numFmtId="0" fontId="34" fillId="0" borderId="0" xfId="5" applyFont="1"/>
    <xf numFmtId="0" fontId="5" fillId="0" borderId="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 readingOrder="2"/>
    </xf>
    <xf numFmtId="0" fontId="6" fillId="0" borderId="2" xfId="0" applyFont="1" applyBorder="1" applyAlignment="1">
      <alignment horizontal="center" vertical="center" wrapText="1" readingOrder="2"/>
    </xf>
    <xf numFmtId="0" fontId="2" fillId="0" borderId="0" xfId="6"/>
    <xf numFmtId="0" fontId="6" fillId="0" borderId="58" xfId="0" applyFont="1" applyBorder="1" applyAlignment="1">
      <alignment horizontal="center" vertical="center" wrapText="1"/>
    </xf>
    <xf numFmtId="0" fontId="6" fillId="0" borderId="60" xfId="0" applyFont="1" applyBorder="1" applyAlignment="1">
      <alignment horizontal="center" vertical="center" wrapText="1"/>
    </xf>
    <xf numFmtId="0" fontId="26" fillId="0" borderId="26" xfId="0" applyFont="1" applyBorder="1" applyAlignment="1">
      <alignment horizontal="center" vertical="center"/>
    </xf>
    <xf numFmtId="0" fontId="26" fillId="0" borderId="59" xfId="0" applyFont="1" applyBorder="1" applyAlignment="1">
      <alignment horizontal="center" vertical="center"/>
    </xf>
    <xf numFmtId="0" fontId="2" fillId="0" borderId="0" xfId="7"/>
    <xf numFmtId="0" fontId="6" fillId="0" borderId="0" xfId="0" applyFont="1" applyAlignment="1">
      <alignment horizontal="center" vertical="center" wrapText="1"/>
    </xf>
    <xf numFmtId="0" fontId="6" fillId="0" borderId="12" xfId="0" applyFont="1" applyBorder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9" fillId="0" borderId="0" xfId="0" applyFont="1" applyBorder="1"/>
    <xf numFmtId="0" fontId="6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0" fontId="5" fillId="0" borderId="29" xfId="0" applyFont="1" applyBorder="1" applyAlignment="1">
      <alignment vertical="center"/>
    </xf>
    <xf numFmtId="0" fontId="3" fillId="0" borderId="14" xfId="0" applyFont="1" applyFill="1" applyBorder="1" applyAlignment="1">
      <alignment vertical="center" wrapText="1"/>
    </xf>
    <xf numFmtId="0" fontId="3" fillId="0" borderId="26" xfId="0" applyFont="1" applyFill="1" applyBorder="1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2" fillId="0" borderId="0" xfId="8"/>
    <xf numFmtId="0" fontId="5" fillId="0" borderId="0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11" xfId="0" applyFont="1" applyBorder="1" applyAlignment="1"/>
    <xf numFmtId="0" fontId="6" fillId="0" borderId="14" xfId="0" applyFont="1" applyFill="1" applyBorder="1" applyAlignment="1">
      <alignment vertical="center" wrapText="1"/>
    </xf>
    <xf numFmtId="0" fontId="22" fillId="0" borderId="14" xfId="0" applyFont="1" applyBorder="1"/>
    <xf numFmtId="0" fontId="23" fillId="0" borderId="12" xfId="0" applyFont="1" applyBorder="1"/>
    <xf numFmtId="0" fontId="6" fillId="0" borderId="26" xfId="0" applyFont="1" applyFill="1" applyBorder="1" applyAlignment="1">
      <alignment wrapText="1"/>
    </xf>
    <xf numFmtId="0" fontId="23" fillId="0" borderId="26" xfId="0" applyFont="1" applyBorder="1" applyAlignment="1"/>
    <xf numFmtId="0" fontId="6" fillId="0" borderId="12" xfId="0" applyFont="1" applyFill="1" applyBorder="1" applyAlignment="1">
      <alignment wrapText="1"/>
    </xf>
    <xf numFmtId="0" fontId="23" fillId="0" borderId="12" xfId="0" applyFont="1" applyBorder="1" applyAlignment="1"/>
    <xf numFmtId="0" fontId="23" fillId="0" borderId="11" xfId="0" applyFont="1" applyBorder="1" applyAlignment="1"/>
    <xf numFmtId="0" fontId="6" fillId="0" borderId="14" xfId="0" applyFont="1" applyFill="1" applyBorder="1" applyAlignment="1">
      <alignment wrapText="1"/>
    </xf>
    <xf numFmtId="0" fontId="23" fillId="0" borderId="14" xfId="0" applyFont="1" applyBorder="1" applyAlignment="1"/>
    <xf numFmtId="0" fontId="23" fillId="0" borderId="12" xfId="0" applyFont="1" applyBorder="1" applyAlignment="1">
      <alignment horizontal="right"/>
    </xf>
    <xf numFmtId="0" fontId="6" fillId="0" borderId="12" xfId="0" applyFont="1" applyBorder="1" applyAlignment="1">
      <alignment horizontal="right"/>
    </xf>
    <xf numFmtId="0" fontId="23" fillId="0" borderId="14" xfId="0" applyFont="1" applyBorder="1" applyAlignment="1">
      <alignment horizontal="right"/>
    </xf>
    <xf numFmtId="0" fontId="26" fillId="0" borderId="25" xfId="0" applyFont="1" applyBorder="1" applyAlignment="1">
      <alignment horizontal="right"/>
    </xf>
    <xf numFmtId="0" fontId="19" fillId="0" borderId="0" xfId="0" applyFont="1" applyAlignment="1">
      <alignment horizontal="right"/>
    </xf>
    <xf numFmtId="0" fontId="23" fillId="0" borderId="2" xfId="0" applyFont="1" applyBorder="1" applyAlignment="1">
      <alignment horizontal="right"/>
    </xf>
    <xf numFmtId="0" fontId="37" fillId="0" borderId="0" xfId="9" applyFont="1"/>
    <xf numFmtId="0" fontId="6" fillId="0" borderId="14" xfId="0" applyFont="1" applyBorder="1" applyAlignment="1">
      <alignment horizontal="right"/>
    </xf>
    <xf numFmtId="0" fontId="16" fillId="2" borderId="14" xfId="0" applyFont="1" applyFill="1" applyBorder="1" applyAlignment="1">
      <alignment vertical="center" wrapText="1"/>
    </xf>
    <xf numFmtId="0" fontId="16" fillId="0" borderId="12" xfId="0" applyFont="1" applyBorder="1" applyAlignment="1">
      <alignment horizontal="right"/>
    </xf>
    <xf numFmtId="0" fontId="29" fillId="0" borderId="12" xfId="0" applyFont="1" applyBorder="1" applyAlignment="1">
      <alignment horizontal="right"/>
    </xf>
    <xf numFmtId="0" fontId="25" fillId="0" borderId="14" xfId="0" applyFont="1" applyBorder="1" applyAlignment="1">
      <alignment horizontal="center" vertical="center"/>
    </xf>
    <xf numFmtId="0" fontId="23" fillId="0" borderId="14" xfId="0" applyFont="1" applyBorder="1" applyAlignment="1">
      <alignment vertical="center"/>
    </xf>
    <xf numFmtId="0" fontId="23" fillId="0" borderId="2" xfId="0" applyFont="1" applyBorder="1" applyAlignment="1"/>
    <xf numFmtId="0" fontId="25" fillId="0" borderId="12" xfId="0" applyFont="1" applyBorder="1" applyAlignment="1">
      <alignment horizontal="right"/>
    </xf>
    <xf numFmtId="0" fontId="29" fillId="0" borderId="29" xfId="0" applyFont="1" applyBorder="1" applyAlignment="1">
      <alignment horizontal="right"/>
    </xf>
    <xf numFmtId="0" fontId="29" fillId="0" borderId="14" xfId="0" applyFont="1" applyBorder="1" applyAlignment="1">
      <alignment horizontal="center" vertical="center"/>
    </xf>
    <xf numFmtId="0" fontId="16" fillId="0" borderId="12" xfId="0" applyFont="1" applyFill="1" applyBorder="1" applyAlignment="1">
      <alignment vertical="center"/>
    </xf>
    <xf numFmtId="0" fontId="29" fillId="0" borderId="0" xfId="0" applyFont="1" applyFill="1" applyBorder="1" applyAlignment="1">
      <alignment horizontal="right"/>
    </xf>
    <xf numFmtId="0" fontId="27" fillId="0" borderId="12" xfId="0" applyFont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right" vertical="center" wrapText="1"/>
    </xf>
    <xf numFmtId="0" fontId="27" fillId="0" borderId="26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 readingOrder="2"/>
    </xf>
    <xf numFmtId="0" fontId="38" fillId="0" borderId="12" xfId="0" applyFont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right" wrapText="1"/>
    </xf>
    <xf numFmtId="0" fontId="39" fillId="0" borderId="14" xfId="0" applyFont="1" applyBorder="1" applyAlignment="1">
      <alignment horizontal="right"/>
    </xf>
    <xf numFmtId="0" fontId="39" fillId="0" borderId="1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right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16" fillId="0" borderId="71" xfId="0" applyFont="1" applyBorder="1" applyAlignment="1">
      <alignment horizontal="center" vertical="center"/>
    </xf>
    <xf numFmtId="0" fontId="16" fillId="0" borderId="47" xfId="0" applyFont="1" applyBorder="1" applyAlignment="1">
      <alignment horizontal="center" vertical="center" wrapText="1"/>
    </xf>
    <xf numFmtId="0" fontId="16" fillId="0" borderId="66" xfId="0" applyFont="1" applyBorder="1" applyAlignment="1">
      <alignment horizontal="center" vertical="center" wrapText="1"/>
    </xf>
    <xf numFmtId="0" fontId="16" fillId="0" borderId="76" xfId="0" applyFont="1" applyBorder="1" applyAlignment="1">
      <alignment horizontal="center" vertical="center" wrapText="1"/>
    </xf>
    <xf numFmtId="0" fontId="16" fillId="0" borderId="73" xfId="0" applyFont="1" applyBorder="1" applyAlignment="1">
      <alignment horizontal="center" vertical="center" readingOrder="2"/>
    </xf>
    <xf numFmtId="0" fontId="16" fillId="0" borderId="77" xfId="0" applyFont="1" applyBorder="1" applyAlignment="1">
      <alignment horizontal="center" vertical="center" readingOrder="2"/>
    </xf>
    <xf numFmtId="0" fontId="16" fillId="0" borderId="80" xfId="0" applyFont="1" applyBorder="1" applyAlignment="1">
      <alignment horizontal="center" vertical="center" readingOrder="2"/>
    </xf>
    <xf numFmtId="0" fontId="16" fillId="0" borderId="74" xfId="0" applyFont="1" applyBorder="1" applyAlignment="1">
      <alignment horizontal="center" vertical="center" readingOrder="2"/>
    </xf>
    <xf numFmtId="0" fontId="16" fillId="0" borderId="81" xfId="0" applyFont="1" applyBorder="1" applyAlignment="1">
      <alignment horizontal="center" vertical="center" readingOrder="2"/>
    </xf>
    <xf numFmtId="0" fontId="16" fillId="0" borderId="26" xfId="0" applyFont="1" applyFill="1" applyBorder="1" applyAlignment="1">
      <alignment horizontal="right" vertical="center" wrapText="1"/>
    </xf>
    <xf numFmtId="0" fontId="16" fillId="0" borderId="12" xfId="0" applyFont="1" applyBorder="1" applyAlignment="1">
      <alignment horizontal="right" vertical="center"/>
    </xf>
    <xf numFmtId="0" fontId="16" fillId="2" borderId="12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horizontal="right" vertical="center" wrapText="1"/>
    </xf>
    <xf numFmtId="0" fontId="16" fillId="0" borderId="14" xfId="0" applyFont="1" applyBorder="1" applyAlignment="1">
      <alignment horizontal="right" vertical="center" wrapText="1"/>
    </xf>
    <xf numFmtId="0" fontId="16" fillId="0" borderId="2" xfId="0" applyFont="1" applyBorder="1" applyAlignment="1">
      <alignment horizontal="right" vertical="center"/>
    </xf>
    <xf numFmtId="0" fontId="16" fillId="2" borderId="2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 readingOrder="2"/>
    </xf>
    <xf numFmtId="0" fontId="6" fillId="0" borderId="12" xfId="0" applyFont="1" applyFill="1" applyBorder="1" applyAlignment="1">
      <alignment horizontal="right" wrapText="1"/>
    </xf>
    <xf numFmtId="0" fontId="6" fillId="0" borderId="14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 readingOrder="2"/>
    </xf>
    <xf numFmtId="0" fontId="16" fillId="0" borderId="57" xfId="0" applyFont="1" applyBorder="1" applyAlignment="1">
      <alignment horizontal="center" vertical="center" wrapText="1"/>
    </xf>
    <xf numFmtId="0" fontId="16" fillId="0" borderId="58" xfId="0" applyFont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5" fillId="0" borderId="59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 wrapText="1"/>
    </xf>
    <xf numFmtId="0" fontId="16" fillId="0" borderId="60" xfId="0" applyFont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/>
    </xf>
    <xf numFmtId="0" fontId="27" fillId="0" borderId="26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/>
    </xf>
    <xf numFmtId="0" fontId="25" fillId="0" borderId="27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28" fillId="0" borderId="12" xfId="0" applyFont="1" applyFill="1" applyBorder="1" applyAlignment="1">
      <alignment vertical="center" wrapText="1"/>
    </xf>
    <xf numFmtId="0" fontId="28" fillId="0" borderId="2" xfId="0" applyFont="1" applyBorder="1" applyAlignment="1">
      <alignment vertical="center"/>
    </xf>
    <xf numFmtId="0" fontId="28" fillId="0" borderId="2" xfId="0" applyFont="1" applyFill="1" applyBorder="1" applyAlignment="1">
      <alignment horizontal="center" vertical="center" wrapText="1"/>
    </xf>
    <xf numFmtId="0" fontId="27" fillId="0" borderId="12" xfId="0" applyFont="1" applyFill="1" applyBorder="1" applyAlignment="1">
      <alignment vertical="center" wrapText="1"/>
    </xf>
    <xf numFmtId="0" fontId="41" fillId="0" borderId="12" xfId="0" applyFont="1" applyFill="1" applyBorder="1" applyAlignment="1">
      <alignment vertical="center" wrapText="1"/>
    </xf>
    <xf numFmtId="0" fontId="41" fillId="0" borderId="12" xfId="0" applyFont="1" applyFill="1" applyBorder="1" applyAlignment="1">
      <alignment horizontal="center" vertical="center" wrapText="1"/>
    </xf>
    <xf numFmtId="0" fontId="41" fillId="0" borderId="29" xfId="0" applyFont="1" applyBorder="1" applyAlignment="1">
      <alignment vertical="center"/>
    </xf>
    <xf numFmtId="0" fontId="41" fillId="0" borderId="29" xfId="0" applyFont="1" applyBorder="1" applyAlignment="1">
      <alignment horizontal="center" vertical="center"/>
    </xf>
    <xf numFmtId="0" fontId="6" fillId="3" borderId="12" xfId="0" applyFont="1" applyFill="1" applyBorder="1" applyAlignment="1">
      <alignment wrapText="1"/>
    </xf>
    <xf numFmtId="0" fontId="23" fillId="3" borderId="12" xfId="0" applyFont="1" applyFill="1" applyBorder="1" applyAlignment="1"/>
    <xf numFmtId="0" fontId="6" fillId="0" borderId="28" xfId="0" applyFont="1" applyFill="1" applyBorder="1" applyAlignment="1">
      <alignment vertical="center" wrapText="1"/>
    </xf>
    <xf numFmtId="0" fontId="27" fillId="2" borderId="12" xfId="0" applyFont="1" applyFill="1" applyBorder="1" applyAlignment="1">
      <alignment horizontal="right" vertical="center" wrapText="1"/>
    </xf>
    <xf numFmtId="0" fontId="42" fillId="0" borderId="12" xfId="0" applyFont="1" applyBorder="1" applyAlignment="1">
      <alignment horizontal="center" vertical="center"/>
    </xf>
    <xf numFmtId="0" fontId="27" fillId="0" borderId="12" xfId="0" applyFont="1" applyBorder="1" applyAlignment="1">
      <alignment vertical="center"/>
    </xf>
    <xf numFmtId="0" fontId="16" fillId="0" borderId="14" xfId="0" applyFont="1" applyFill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0" fontId="25" fillId="0" borderId="0" xfId="0" applyFont="1" applyBorder="1" applyAlignment="1">
      <alignment horizontal="right" vertical="center"/>
    </xf>
    <xf numFmtId="0" fontId="27" fillId="0" borderId="28" xfId="0" applyFont="1" applyFill="1" applyBorder="1" applyAlignment="1">
      <alignment vertical="center" wrapText="1"/>
    </xf>
    <xf numFmtId="0" fontId="27" fillId="2" borderId="12" xfId="0" applyFont="1" applyFill="1" applyBorder="1" applyAlignment="1">
      <alignment vertical="center" wrapText="1"/>
    </xf>
    <xf numFmtId="0" fontId="27" fillId="2" borderId="14" xfId="0" applyFont="1" applyFill="1" applyBorder="1" applyAlignment="1">
      <alignment vertical="center" wrapText="1"/>
    </xf>
    <xf numFmtId="0" fontId="27" fillId="3" borderId="12" xfId="0" applyFont="1" applyFill="1" applyBorder="1" applyAlignment="1">
      <alignment vertical="center" wrapText="1"/>
    </xf>
    <xf numFmtId="0" fontId="27" fillId="3" borderId="12" xfId="0" applyFont="1" applyFill="1" applyBorder="1" applyAlignment="1">
      <alignment horizontal="center" vertical="center"/>
    </xf>
    <xf numFmtId="0" fontId="42" fillId="3" borderId="12" xfId="0" applyFont="1" applyFill="1" applyBorder="1" applyAlignment="1">
      <alignment horizontal="center" vertical="center"/>
    </xf>
    <xf numFmtId="0" fontId="42" fillId="3" borderId="26" xfId="0" applyFont="1" applyFill="1" applyBorder="1" applyAlignment="1">
      <alignment horizontal="center" vertical="center"/>
    </xf>
    <xf numFmtId="0" fontId="27" fillId="0" borderId="14" xfId="0" applyFont="1" applyFill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/>
    </xf>
    <xf numFmtId="0" fontId="44" fillId="0" borderId="0" xfId="0" applyFont="1"/>
    <xf numFmtId="0" fontId="0" fillId="2" borderId="0" xfId="0" applyFill="1"/>
    <xf numFmtId="164" fontId="0" fillId="0" borderId="0" xfId="0" applyNumberFormat="1"/>
    <xf numFmtId="164" fontId="47" fillId="0" borderId="82" xfId="12" applyNumberFormat="1" applyFont="1" applyBorder="1" applyAlignment="1">
      <alignment horizontal="center" vertical="center"/>
    </xf>
    <xf numFmtId="164" fontId="47" fillId="0" borderId="0" xfId="12" applyNumberFormat="1" applyFont="1" applyBorder="1" applyAlignment="1">
      <alignment horizontal="center" vertical="center"/>
    </xf>
    <xf numFmtId="164" fontId="47" fillId="3" borderId="0" xfId="12" applyNumberFormat="1" applyFont="1" applyFill="1" applyBorder="1" applyAlignment="1">
      <alignment horizontal="center" vertical="center"/>
    </xf>
    <xf numFmtId="164" fontId="47" fillId="0" borderId="84" xfId="12" applyNumberFormat="1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/>
    </xf>
    <xf numFmtId="164" fontId="47" fillId="0" borderId="0" xfId="12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64" fontId="47" fillId="0" borderId="0" xfId="12" applyNumberFormat="1" applyFont="1" applyFill="1" applyBorder="1" applyAlignment="1">
      <alignment vertical="center"/>
    </xf>
    <xf numFmtId="164" fontId="47" fillId="3" borderId="0" xfId="12" applyNumberFormat="1" applyFont="1" applyFill="1" applyBorder="1" applyAlignment="1">
      <alignment vertical="center"/>
    </xf>
    <xf numFmtId="164" fontId="23" fillId="3" borderId="0" xfId="0" applyNumberFormat="1" applyFont="1" applyFill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164" fontId="45" fillId="0" borderId="0" xfId="12" applyNumberFormat="1" applyFont="1" applyBorder="1" applyAlignment="1">
      <alignment horizontal="center" vertical="center"/>
    </xf>
    <xf numFmtId="0" fontId="0" fillId="3" borderId="0" xfId="0" applyFill="1"/>
    <xf numFmtId="164" fontId="23" fillId="3" borderId="0" xfId="0" applyNumberFormat="1" applyFont="1" applyFill="1" applyAlignment="1">
      <alignment horizontal="center"/>
    </xf>
    <xf numFmtId="0" fontId="23" fillId="3" borderId="0" xfId="0" applyFont="1" applyFill="1" applyAlignment="1">
      <alignment horizontal="center"/>
    </xf>
    <xf numFmtId="0" fontId="23" fillId="0" borderId="0" xfId="0" applyFont="1"/>
    <xf numFmtId="164" fontId="45" fillId="0" borderId="0" xfId="12" applyNumberFormat="1" applyFont="1" applyBorder="1" applyAlignment="1">
      <alignment horizontal="center"/>
    </xf>
    <xf numFmtId="0" fontId="1" fillId="3" borderId="0" xfId="0" applyFont="1" applyFill="1"/>
    <xf numFmtId="0" fontId="22" fillId="3" borderId="0" xfId="0" applyFont="1" applyFill="1"/>
    <xf numFmtId="0" fontId="23" fillId="3" borderId="0" xfId="0" applyFont="1" applyFill="1"/>
    <xf numFmtId="0" fontId="22" fillId="3" borderId="0" xfId="0" applyFont="1" applyFill="1" applyAlignment="1">
      <alignment horizontal="center" vertical="center"/>
    </xf>
    <xf numFmtId="164" fontId="26" fillId="3" borderId="0" xfId="0" applyNumberFormat="1" applyFont="1" applyFill="1" applyAlignment="1">
      <alignment horizontal="center"/>
    </xf>
    <xf numFmtId="0" fontId="26" fillId="3" borderId="0" xfId="0" applyFont="1" applyFill="1" applyAlignment="1">
      <alignment horizontal="center"/>
    </xf>
    <xf numFmtId="164" fontId="26" fillId="3" borderId="0" xfId="0" applyNumberFormat="1" applyFont="1" applyFill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47" fillId="0" borderId="0" xfId="12" applyFont="1" applyFill="1" applyBorder="1" applyAlignment="1">
      <alignment horizontal="center" vertical="center"/>
    </xf>
    <xf numFmtId="164" fontId="45" fillId="3" borderId="0" xfId="12" applyNumberFormat="1" applyFont="1" applyFill="1" applyBorder="1" applyAlignment="1">
      <alignment horizontal="center" vertical="center"/>
    </xf>
    <xf numFmtId="164" fontId="49" fillId="0" borderId="0" xfId="13" applyNumberFormat="1" applyFont="1" applyBorder="1" applyAlignment="1">
      <alignment horizontal="center" vertical="center"/>
    </xf>
    <xf numFmtId="164" fontId="49" fillId="2" borderId="0" xfId="13" applyNumberFormat="1" applyFont="1" applyFill="1" applyBorder="1" applyAlignment="1">
      <alignment horizontal="center" vertical="center"/>
    </xf>
    <xf numFmtId="164" fontId="49" fillId="5" borderId="0" xfId="13" applyNumberFormat="1" applyFont="1" applyFill="1" applyBorder="1" applyAlignment="1">
      <alignment horizontal="center" vertical="center"/>
    </xf>
    <xf numFmtId="164" fontId="45" fillId="0" borderId="0" xfId="13" applyNumberFormat="1" applyFont="1" applyBorder="1" applyAlignment="1">
      <alignment horizontal="center" vertical="center"/>
    </xf>
    <xf numFmtId="164" fontId="45" fillId="2" borderId="0" xfId="13" applyNumberFormat="1" applyFont="1" applyFill="1" applyBorder="1" applyAlignment="1">
      <alignment horizontal="center" vertical="center"/>
    </xf>
    <xf numFmtId="164" fontId="45" fillId="5" borderId="0" xfId="13" applyNumberFormat="1" applyFont="1" applyFill="1" applyBorder="1" applyAlignment="1">
      <alignment horizontal="center" vertical="center"/>
    </xf>
    <xf numFmtId="164" fontId="45" fillId="5" borderId="0" xfId="12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164" fontId="49" fillId="0" borderId="0" xfId="13" applyNumberFormat="1" applyFont="1" applyFill="1" applyBorder="1" applyAlignment="1">
      <alignment horizontal="center" vertical="center"/>
    </xf>
    <xf numFmtId="164" fontId="49" fillId="3" borderId="0" xfId="13" applyNumberFormat="1" applyFont="1" applyFill="1" applyBorder="1" applyAlignment="1">
      <alignment horizontal="center" vertical="center"/>
    </xf>
    <xf numFmtId="164" fontId="45" fillId="3" borderId="0" xfId="13" applyNumberFormat="1" applyFont="1" applyFill="1" applyBorder="1" applyAlignment="1">
      <alignment horizontal="center" vertical="center"/>
    </xf>
    <xf numFmtId="164" fontId="45" fillId="0" borderId="0" xfId="13" applyNumberFormat="1" applyFont="1" applyFill="1" applyBorder="1" applyAlignment="1">
      <alignment horizontal="center" vertical="center"/>
    </xf>
    <xf numFmtId="164" fontId="45" fillId="0" borderId="0" xfId="13" applyNumberFormat="1" applyFont="1" applyBorder="1" applyAlignment="1">
      <alignment horizontal="center"/>
    </xf>
    <xf numFmtId="164" fontId="45" fillId="2" borderId="0" xfId="12" applyNumberFormat="1" applyFont="1" applyFill="1" applyBorder="1" applyAlignment="1">
      <alignment horizontal="center"/>
    </xf>
    <xf numFmtId="164" fontId="26" fillId="0" borderId="0" xfId="0" applyNumberFormat="1" applyFont="1" applyAlignment="1">
      <alignment horizontal="center" vertical="center"/>
    </xf>
    <xf numFmtId="164" fontId="45" fillId="2" borderId="0" xfId="13" applyNumberFormat="1" applyFont="1" applyFill="1" applyBorder="1" applyAlignment="1">
      <alignment horizontal="center"/>
    </xf>
    <xf numFmtId="0" fontId="23" fillId="5" borderId="0" xfId="0" applyFont="1" applyFill="1" applyBorder="1" applyAlignment="1">
      <alignment horizontal="center" vertical="center"/>
    </xf>
    <xf numFmtId="164" fontId="23" fillId="5" borderId="0" xfId="0" applyNumberFormat="1" applyFont="1" applyFill="1" applyAlignment="1">
      <alignment horizontal="center" vertical="center"/>
    </xf>
    <xf numFmtId="0" fontId="23" fillId="5" borderId="0" xfId="0" applyFont="1" applyFill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13" fillId="0" borderId="0" xfId="0" applyFont="1"/>
    <xf numFmtId="0" fontId="5" fillId="0" borderId="0" xfId="0" applyFont="1"/>
    <xf numFmtId="0" fontId="13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right"/>
    </xf>
    <xf numFmtId="0" fontId="13" fillId="0" borderId="0" xfId="0" applyFont="1" applyBorder="1"/>
    <xf numFmtId="0" fontId="7" fillId="5" borderId="0" xfId="0" applyFont="1" applyFill="1" applyBorder="1" applyAlignment="1">
      <alignment horizontal="center" vertical="center" wrapText="1"/>
    </xf>
    <xf numFmtId="0" fontId="36" fillId="5" borderId="0" xfId="0" applyFont="1" applyFill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7" fillId="2" borderId="0" xfId="0" applyFont="1" applyFill="1" applyBorder="1" applyAlignment="1">
      <alignment horizontal="right" vertical="center" wrapText="1"/>
    </xf>
    <xf numFmtId="0" fontId="7" fillId="0" borderId="0" xfId="1" applyFont="1" applyBorder="1" applyAlignment="1">
      <alignment horizontal="center" vertical="center"/>
    </xf>
    <xf numFmtId="164" fontId="46" fillId="0" borderId="0" xfId="12" applyNumberFormat="1" applyFont="1" applyBorder="1" applyAlignment="1">
      <alignment horizontal="center" vertical="center"/>
    </xf>
    <xf numFmtId="0" fontId="43" fillId="2" borderId="0" xfId="0" applyFont="1" applyFill="1"/>
    <xf numFmtId="0" fontId="7" fillId="2" borderId="0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46" fillId="2" borderId="0" xfId="10" applyFont="1" applyFill="1" applyBorder="1" applyAlignment="1">
      <alignment horizontal="center" vertical="center"/>
    </xf>
    <xf numFmtId="0" fontId="46" fillId="2" borderId="0" xfId="12" applyFont="1" applyFill="1" applyBorder="1" applyAlignment="1">
      <alignment horizontal="center" vertical="center" wrapText="1"/>
    </xf>
    <xf numFmtId="164" fontId="46" fillId="0" borderId="98" xfId="12" applyNumberFormat="1" applyFont="1" applyBorder="1" applyAlignment="1">
      <alignment horizontal="center" vertical="center"/>
    </xf>
    <xf numFmtId="164" fontId="51" fillId="0" borderId="0" xfId="13" applyNumberFormat="1" applyFont="1" applyBorder="1" applyAlignment="1">
      <alignment horizontal="center" vertical="center"/>
    </xf>
    <xf numFmtId="0" fontId="46" fillId="0" borderId="0" xfId="13" applyFont="1" applyBorder="1" applyAlignment="1">
      <alignment horizontal="center" vertical="center"/>
    </xf>
    <xf numFmtId="164" fontId="46" fillId="5" borderId="0" xfId="13" applyNumberFormat="1" applyFont="1" applyFill="1" applyBorder="1" applyAlignment="1">
      <alignment horizontal="center" vertical="center"/>
    </xf>
    <xf numFmtId="164" fontId="46" fillId="5" borderId="0" xfId="12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53" fillId="0" borderId="0" xfId="14"/>
    <xf numFmtId="164" fontId="46" fillId="2" borderId="0" xfId="11" applyNumberFormat="1" applyFont="1" applyFill="1" applyBorder="1" applyAlignment="1">
      <alignment horizontal="center" vertical="center"/>
    </xf>
    <xf numFmtId="164" fontId="46" fillId="2" borderId="0" xfId="10" applyNumberFormat="1" applyFont="1" applyFill="1" applyBorder="1" applyAlignment="1">
      <alignment horizontal="center" vertical="center"/>
    </xf>
    <xf numFmtId="0" fontId="0" fillId="0" borderId="0" xfId="0" applyFill="1"/>
    <xf numFmtId="0" fontId="46" fillId="0" borderId="0" xfId="12" applyFont="1" applyBorder="1" applyAlignment="1">
      <alignment horizontal="center" vertical="center"/>
    </xf>
    <xf numFmtId="0" fontId="51" fillId="0" borderId="0" xfId="13" applyFont="1" applyBorder="1" applyAlignment="1">
      <alignment horizontal="center" vertical="center"/>
    </xf>
    <xf numFmtId="0" fontId="46" fillId="2" borderId="0" xfId="1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3" fillId="0" borderId="0" xfId="0" applyFont="1" applyAlignment="1">
      <alignment horizontal="left"/>
    </xf>
    <xf numFmtId="0" fontId="14" fillId="0" borderId="0" xfId="0" applyFont="1"/>
    <xf numFmtId="0" fontId="7" fillId="2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/>
    <xf numFmtId="0" fontId="0" fillId="2" borderId="0" xfId="0" applyFill="1" applyAlignment="1">
      <alignment horizontal="left"/>
    </xf>
    <xf numFmtId="0" fontId="0" fillId="2" borderId="0" xfId="0" applyFont="1" applyFill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vertical="center"/>
    </xf>
    <xf numFmtId="0" fontId="36" fillId="2" borderId="0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 wrapText="1"/>
    </xf>
    <xf numFmtId="0" fontId="23" fillId="2" borderId="0" xfId="0" applyFont="1" applyFill="1" applyBorder="1" applyAlignment="1">
      <alignment vertical="center"/>
    </xf>
    <xf numFmtId="0" fontId="46" fillId="2" borderId="0" xfId="10" applyFont="1" applyFill="1" applyBorder="1" applyAlignment="1">
      <alignment horizontal="center" vertical="center" wrapText="1"/>
    </xf>
    <xf numFmtId="0" fontId="36" fillId="2" borderId="0" xfId="0" applyFont="1" applyFill="1" applyBorder="1" applyAlignment="1">
      <alignment horizontal="right" vertical="center" wrapText="1"/>
    </xf>
    <xf numFmtId="0" fontId="46" fillId="0" borderId="0" xfId="12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0" fontId="36" fillId="2" borderId="0" xfId="0" applyFont="1" applyFill="1" applyBorder="1" applyAlignment="1">
      <alignment horizontal="center" vertical="center"/>
    </xf>
    <xf numFmtId="0" fontId="36" fillId="2" borderId="0" xfId="0" applyFont="1" applyFill="1" applyBorder="1" applyAlignment="1">
      <alignment vertical="center" wrapText="1"/>
    </xf>
    <xf numFmtId="0" fontId="46" fillId="2" borderId="0" xfId="10" applyFont="1" applyFill="1" applyBorder="1" applyAlignment="1">
      <alignment horizontal="right" vertical="center" wrapText="1"/>
    </xf>
    <xf numFmtId="0" fontId="43" fillId="2" borderId="0" xfId="0" applyFont="1" applyFill="1" applyBorder="1"/>
    <xf numFmtId="0" fontId="23" fillId="2" borderId="0" xfId="0" applyFont="1" applyFill="1" applyBorder="1" applyAlignment="1">
      <alignment horizontal="left" vertical="center"/>
    </xf>
    <xf numFmtId="164" fontId="46" fillId="5" borderId="0" xfId="11" applyNumberFormat="1" applyFont="1" applyFill="1" applyBorder="1" applyAlignment="1">
      <alignment horizontal="center" vertical="center"/>
    </xf>
    <xf numFmtId="164" fontId="46" fillId="5" borderId="0" xfId="10" applyNumberFormat="1" applyFont="1" applyFill="1" applyBorder="1" applyAlignment="1">
      <alignment horizontal="center" vertical="center"/>
    </xf>
    <xf numFmtId="0" fontId="24" fillId="0" borderId="0" xfId="0" applyFont="1" applyBorder="1" applyAlignment="1">
      <alignment horizontal="right" vertical="center"/>
    </xf>
    <xf numFmtId="0" fontId="0" fillId="0" borderId="147" xfId="0" applyBorder="1"/>
    <xf numFmtId="0" fontId="0" fillId="0" borderId="145" xfId="0" applyBorder="1"/>
    <xf numFmtId="0" fontId="0" fillId="0" borderId="110" xfId="0" applyBorder="1"/>
    <xf numFmtId="0" fontId="46" fillId="0" borderId="0" xfId="12" applyFont="1" applyBorder="1" applyAlignment="1">
      <alignment horizontal="center" vertical="center" readingOrder="1"/>
    </xf>
    <xf numFmtId="0" fontId="7" fillId="0" borderId="0" xfId="0" applyFont="1" applyBorder="1" applyAlignment="1">
      <alignment horizontal="center" vertical="center" wrapText="1"/>
    </xf>
    <xf numFmtId="0" fontId="36" fillId="2" borderId="0" xfId="0" applyFont="1" applyFill="1" applyBorder="1" applyAlignment="1">
      <alignment horizontal="center" vertical="center"/>
    </xf>
    <xf numFmtId="0" fontId="46" fillId="2" borderId="0" xfId="11" applyFont="1" applyFill="1" applyBorder="1" applyAlignment="1">
      <alignment horizontal="right" vertical="center" wrapText="1"/>
    </xf>
    <xf numFmtId="0" fontId="46" fillId="2" borderId="0" xfId="1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0" fontId="46" fillId="0" borderId="0" xfId="12" applyFont="1" applyBorder="1" applyAlignment="1">
      <alignment horizontal="center" vertical="center" wrapText="1"/>
    </xf>
    <xf numFmtId="0" fontId="46" fillId="0" borderId="0" xfId="12" applyFont="1" applyBorder="1" applyAlignment="1">
      <alignment horizontal="right" vertical="center" wrapText="1"/>
    </xf>
    <xf numFmtId="0" fontId="51" fillId="0" borderId="0" xfId="13" applyFont="1" applyBorder="1" applyAlignment="1">
      <alignment horizontal="center" vertical="center" wrapText="1"/>
    </xf>
    <xf numFmtId="0" fontId="23" fillId="0" borderId="0" xfId="0" applyFont="1" applyBorder="1" applyAlignment="1">
      <alignment horizontal="right" vertical="center"/>
    </xf>
    <xf numFmtId="0" fontId="36" fillId="2" borderId="0" xfId="0" applyFont="1" applyFill="1" applyBorder="1" applyAlignment="1">
      <alignment horizontal="center" vertical="center"/>
    </xf>
    <xf numFmtId="0" fontId="51" fillId="0" borderId="0" xfId="13" applyFont="1" applyBorder="1" applyAlignment="1">
      <alignment horizontal="center" vertical="center" wrapText="1"/>
    </xf>
    <xf numFmtId="0" fontId="46" fillId="5" borderId="0" xfId="12" applyFont="1" applyFill="1" applyBorder="1" applyAlignment="1">
      <alignment horizontal="center" vertical="center"/>
    </xf>
    <xf numFmtId="0" fontId="46" fillId="5" borderId="0" xfId="12" applyFont="1" applyFill="1" applyBorder="1" applyAlignment="1">
      <alignment horizontal="center" vertical="center" wrapText="1"/>
    </xf>
    <xf numFmtId="164" fontId="46" fillId="2" borderId="0" xfId="12" applyNumberFormat="1" applyFont="1" applyFill="1" applyBorder="1" applyAlignment="1">
      <alignment horizontal="center" vertical="center"/>
    </xf>
    <xf numFmtId="0" fontId="46" fillId="5" borderId="0" xfId="12" applyFont="1" applyFill="1" applyBorder="1" applyAlignment="1">
      <alignment horizontal="center" vertical="center" readingOrder="1"/>
    </xf>
    <xf numFmtId="164" fontId="51" fillId="2" borderId="0" xfId="13" applyNumberFormat="1" applyFont="1" applyFill="1" applyBorder="1" applyAlignment="1">
      <alignment horizontal="center" vertical="center"/>
    </xf>
    <xf numFmtId="164" fontId="46" fillId="0" borderId="0" xfId="13" applyNumberFormat="1" applyFont="1" applyBorder="1" applyAlignment="1">
      <alignment horizontal="center" vertical="center"/>
    </xf>
    <xf numFmtId="164" fontId="50" fillId="2" borderId="0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 wrapText="1"/>
    </xf>
    <xf numFmtId="0" fontId="46" fillId="2" borderId="0" xfId="11" applyFont="1" applyFill="1" applyBorder="1" applyAlignment="1">
      <alignment vertical="center" wrapText="1"/>
    </xf>
    <xf numFmtId="0" fontId="23" fillId="2" borderId="110" xfId="0" applyFont="1" applyFill="1" applyBorder="1" applyAlignment="1">
      <alignment horizontal="right" vertical="center"/>
    </xf>
    <xf numFmtId="0" fontId="46" fillId="2" borderId="110" xfId="12" applyFont="1" applyFill="1" applyBorder="1" applyAlignment="1">
      <alignment horizontal="center" vertical="center"/>
    </xf>
    <xf numFmtId="0" fontId="46" fillId="2" borderId="110" xfId="12" applyFont="1" applyFill="1" applyBorder="1" applyAlignment="1">
      <alignment horizontal="center" vertical="center" wrapText="1"/>
    </xf>
    <xf numFmtId="0" fontId="46" fillId="2" borderId="150" xfId="12" applyFont="1" applyFill="1" applyBorder="1" applyAlignment="1">
      <alignment vertical="center" wrapText="1"/>
    </xf>
    <xf numFmtId="0" fontId="46" fillId="2" borderId="110" xfId="12" applyFont="1" applyFill="1" applyBorder="1" applyAlignment="1">
      <alignment vertical="center" wrapText="1"/>
    </xf>
    <xf numFmtId="0" fontId="6" fillId="2" borderId="0" xfId="0" applyFont="1" applyFill="1" applyBorder="1" applyAlignment="1" applyProtection="1">
      <alignment vertical="center" wrapText="1"/>
      <protection locked="0"/>
    </xf>
    <xf numFmtId="0" fontId="0" fillId="10" borderId="0" xfId="0" applyFill="1"/>
    <xf numFmtId="0" fontId="0" fillId="11" borderId="0" xfId="0" applyFill="1"/>
    <xf numFmtId="164" fontId="46" fillId="2" borderId="140" xfId="12" applyNumberFormat="1" applyFont="1" applyFill="1" applyBorder="1" applyAlignment="1">
      <alignment horizontal="right" vertical="center"/>
    </xf>
    <xf numFmtId="164" fontId="46" fillId="2" borderId="140" xfId="12" applyNumberFormat="1" applyFont="1" applyFill="1" applyBorder="1" applyAlignment="1">
      <alignment horizontal="left" vertical="center"/>
    </xf>
    <xf numFmtId="0" fontId="46" fillId="2" borderId="161" xfId="12" applyFont="1" applyFill="1" applyBorder="1" applyAlignment="1">
      <alignment horizontal="right" vertical="center"/>
    </xf>
    <xf numFmtId="164" fontId="46" fillId="2" borderId="158" xfId="12" applyNumberFormat="1" applyFont="1" applyFill="1" applyBorder="1" applyAlignment="1">
      <alignment horizontal="right" vertical="center"/>
    </xf>
    <xf numFmtId="0" fontId="5" fillId="0" borderId="0" xfId="0" applyFont="1" applyBorder="1" applyAlignment="1">
      <alignment horizontal="right" vertical="center" wrapText="1"/>
    </xf>
    <xf numFmtId="0" fontId="54" fillId="2" borderId="0" xfId="0" applyFont="1" applyFill="1" applyAlignment="1">
      <alignment horizontal="left"/>
    </xf>
    <xf numFmtId="0" fontId="58" fillId="2" borderId="0" xfId="0" applyFont="1" applyFill="1" applyBorder="1" applyAlignment="1">
      <alignment horizontal="left" vertical="center" readingOrder="2"/>
    </xf>
    <xf numFmtId="0" fontId="5" fillId="0" borderId="0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1" fillId="0" borderId="0" xfId="15"/>
    <xf numFmtId="0" fontId="61" fillId="0" borderId="0" xfId="16"/>
    <xf numFmtId="0" fontId="61" fillId="0" borderId="0" xfId="17"/>
    <xf numFmtId="0" fontId="61" fillId="0" borderId="0" xfId="18"/>
    <xf numFmtId="0" fontId="61" fillId="0" borderId="0" xfId="19"/>
    <xf numFmtId="0" fontId="61" fillId="0" borderId="0" xfId="20"/>
    <xf numFmtId="0" fontId="61" fillId="3" borderId="0" xfId="20" applyFill="1"/>
    <xf numFmtId="0" fontId="6" fillId="2" borderId="0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 vertical="top"/>
    </xf>
    <xf numFmtId="0" fontId="57" fillId="2" borderId="120" xfId="0" applyFont="1" applyFill="1" applyBorder="1" applyAlignment="1">
      <alignment vertical="center"/>
    </xf>
    <xf numFmtId="0" fontId="61" fillId="0" borderId="0" xfId="21"/>
    <xf numFmtId="3" fontId="0" fillId="0" borderId="0" xfId="0" applyNumberFormat="1"/>
    <xf numFmtId="3" fontId="43" fillId="2" borderId="0" xfId="0" applyNumberFormat="1" applyFont="1" applyFill="1"/>
    <xf numFmtId="0" fontId="16" fillId="2" borderId="0" xfId="0" applyFont="1" applyFill="1" applyBorder="1" applyAlignment="1">
      <alignment vertical="center" wrapText="1"/>
    </xf>
    <xf numFmtId="3" fontId="46" fillId="2" borderId="10" xfId="12" applyNumberFormat="1" applyFont="1" applyFill="1" applyBorder="1" applyAlignment="1">
      <alignment horizontal="center" vertical="center"/>
    </xf>
    <xf numFmtId="3" fontId="46" fillId="2" borderId="140" xfId="12" applyNumberFormat="1" applyFont="1" applyFill="1" applyBorder="1" applyAlignment="1">
      <alignment horizontal="center" vertical="center"/>
    </xf>
    <xf numFmtId="3" fontId="46" fillId="2" borderId="98" xfId="12" applyNumberFormat="1" applyFont="1" applyFill="1" applyBorder="1" applyAlignment="1">
      <alignment horizontal="center" vertical="center"/>
    </xf>
    <xf numFmtId="3" fontId="46" fillId="2" borderId="124" xfId="12" applyNumberFormat="1" applyFont="1" applyFill="1" applyBorder="1" applyAlignment="1">
      <alignment horizontal="center" vertical="center"/>
    </xf>
    <xf numFmtId="3" fontId="46" fillId="2" borderId="117" xfId="12" applyNumberFormat="1" applyFont="1" applyFill="1" applyBorder="1" applyAlignment="1">
      <alignment horizontal="center" vertical="center"/>
    </xf>
    <xf numFmtId="3" fontId="46" fillId="2" borderId="154" xfId="12" applyNumberFormat="1" applyFont="1" applyFill="1" applyBorder="1" applyAlignment="1">
      <alignment horizontal="center" vertical="center"/>
    </xf>
    <xf numFmtId="3" fontId="46" fillId="2" borderId="158" xfId="12" applyNumberFormat="1" applyFont="1" applyFill="1" applyBorder="1" applyAlignment="1">
      <alignment horizontal="center" vertical="center"/>
    </xf>
    <xf numFmtId="3" fontId="46" fillId="2" borderId="161" xfId="12" applyNumberFormat="1" applyFont="1" applyFill="1" applyBorder="1" applyAlignment="1">
      <alignment horizontal="center" vertical="center"/>
    </xf>
    <xf numFmtId="3" fontId="46" fillId="2" borderId="166" xfId="12" applyNumberFormat="1" applyFont="1" applyFill="1" applyBorder="1" applyAlignment="1">
      <alignment horizontal="center" vertical="center"/>
    </xf>
    <xf numFmtId="3" fontId="46" fillId="2" borderId="168" xfId="12" applyNumberFormat="1" applyFont="1" applyFill="1" applyBorder="1" applyAlignment="1">
      <alignment horizontal="center" vertical="center"/>
    </xf>
    <xf numFmtId="3" fontId="46" fillId="2" borderId="174" xfId="12" applyNumberFormat="1" applyFont="1" applyFill="1" applyBorder="1" applyAlignment="1">
      <alignment horizontal="center" vertical="center"/>
    </xf>
    <xf numFmtId="3" fontId="3" fillId="2" borderId="100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readingOrder="1"/>
    </xf>
    <xf numFmtId="0" fontId="0" fillId="0" borderId="0" xfId="0"/>
    <xf numFmtId="0" fontId="50" fillId="0" borderId="0" xfId="0" applyFont="1" applyAlignment="1">
      <alignment vertical="center"/>
    </xf>
    <xf numFmtId="0" fontId="14" fillId="0" borderId="0" xfId="0" applyFont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7" fillId="8" borderId="110" xfId="1" applyFont="1" applyFill="1" applyBorder="1" applyAlignment="1">
      <alignment horizontal="center" vertical="center"/>
    </xf>
    <xf numFmtId="0" fontId="7" fillId="8" borderId="110" xfId="1" applyFont="1" applyFill="1" applyBorder="1" applyAlignment="1">
      <alignment horizontal="center" vertical="center" readingOrder="2"/>
    </xf>
    <xf numFmtId="0" fontId="46" fillId="8" borderId="150" xfId="12" applyFont="1" applyFill="1" applyBorder="1" applyAlignment="1">
      <alignment horizontal="center" vertical="center"/>
    </xf>
    <xf numFmtId="0" fontId="7" fillId="8" borderId="152" xfId="1" applyFont="1" applyFill="1" applyBorder="1" applyAlignment="1">
      <alignment horizontal="center" vertical="center"/>
    </xf>
    <xf numFmtId="0" fontId="0" fillId="8" borderId="0" xfId="0" applyFill="1"/>
    <xf numFmtId="0" fontId="36" fillId="2" borderId="0" xfId="0" applyFont="1" applyFill="1" applyBorder="1" applyAlignment="1">
      <alignment horizontal="center" vertical="center"/>
    </xf>
    <xf numFmtId="0" fontId="0" fillId="12" borderId="0" xfId="0" applyFill="1"/>
    <xf numFmtId="0" fontId="61" fillId="12" borderId="0" xfId="18" applyFill="1"/>
    <xf numFmtId="0" fontId="0" fillId="13" borderId="0" xfId="0" applyFill="1"/>
    <xf numFmtId="0" fontId="61" fillId="13" borderId="0" xfId="18" applyFill="1"/>
    <xf numFmtId="0" fontId="53" fillId="12" borderId="0" xfId="14" applyFill="1"/>
    <xf numFmtId="0" fontId="7" fillId="2" borderId="0" xfId="0" applyFont="1" applyFill="1" applyBorder="1" applyAlignment="1">
      <alignment horizontal="center" vertical="center" wrapText="1"/>
    </xf>
    <xf numFmtId="0" fontId="13" fillId="8" borderId="0" xfId="0" applyFont="1" applyFill="1"/>
    <xf numFmtId="0" fontId="46" fillId="8" borderId="150" xfId="12" applyFont="1" applyFill="1" applyBorder="1" applyAlignment="1">
      <alignment horizontal="center" vertical="center" wrapText="1"/>
    </xf>
    <xf numFmtId="0" fontId="46" fillId="2" borderId="168" xfId="12" applyFont="1" applyFill="1" applyBorder="1" applyAlignment="1">
      <alignment horizontal="right" vertical="center"/>
    </xf>
    <xf numFmtId="0" fontId="64" fillId="0" borderId="0" xfId="22"/>
    <xf numFmtId="0" fontId="9" fillId="0" borderId="0" xfId="0" applyFont="1" applyBorder="1" applyAlignment="1">
      <alignment horizontal="right" vertical="center" readingOrder="2"/>
    </xf>
    <xf numFmtId="0" fontId="7" fillId="8" borderId="131" xfId="0" applyFont="1" applyFill="1" applyBorder="1" applyAlignment="1">
      <alignment horizontal="center" vertical="center" wrapText="1"/>
    </xf>
    <xf numFmtId="0" fontId="66" fillId="0" borderId="0" xfId="29"/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6" fillId="0" borderId="0" xfId="1" applyFont="1" applyBorder="1" applyAlignment="1">
      <alignment horizontal="right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left" vertical="center" wrapText="1"/>
    </xf>
    <xf numFmtId="0" fontId="7" fillId="8" borderId="130" xfId="1" applyFont="1" applyFill="1" applyBorder="1" applyAlignment="1">
      <alignment horizontal="center" vertical="center"/>
    </xf>
    <xf numFmtId="0" fontId="7" fillId="8" borderId="145" xfId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6" fillId="8" borderId="143" xfId="0" applyFont="1" applyFill="1" applyBorder="1" applyAlignment="1">
      <alignment horizontal="center" vertical="center"/>
    </xf>
    <xf numFmtId="0" fontId="6" fillId="8" borderId="143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/>
    </xf>
    <xf numFmtId="0" fontId="6" fillId="2" borderId="150" xfId="0" applyFont="1" applyFill="1" applyBorder="1" applyAlignment="1">
      <alignment horizontal="right" vertical="center"/>
    </xf>
    <xf numFmtId="0" fontId="6" fillId="2" borderId="110" xfId="0" applyFont="1" applyFill="1" applyBorder="1" applyAlignment="1">
      <alignment horizontal="right" vertical="center" wrapText="1"/>
    </xf>
    <xf numFmtId="0" fontId="6" fillId="2" borderId="110" xfId="0" applyFont="1" applyFill="1" applyBorder="1" applyAlignment="1">
      <alignment horizontal="right" vertical="center"/>
    </xf>
    <xf numFmtId="0" fontId="6" fillId="2" borderId="152" xfId="0" applyFont="1" applyFill="1" applyBorder="1" applyAlignment="1">
      <alignment horizontal="right" vertical="center" wrapText="1"/>
    </xf>
    <xf numFmtId="0" fontId="6" fillId="0" borderId="110" xfId="0" applyFont="1" applyFill="1" applyBorder="1" applyAlignment="1">
      <alignment horizontal="right" vertical="center" wrapText="1"/>
    </xf>
    <xf numFmtId="0" fontId="6" fillId="2" borderId="150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right" vertical="center" wrapText="1"/>
    </xf>
    <xf numFmtId="3" fontId="6" fillId="0" borderId="10" xfId="0" applyNumberFormat="1" applyFont="1" applyFill="1" applyBorder="1" applyAlignment="1">
      <alignment horizontal="center" vertical="center" wrapText="1"/>
    </xf>
    <xf numFmtId="3" fontId="6" fillId="0" borderId="158" xfId="0" applyNumberFormat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6" fillId="2" borderId="98" xfId="0" applyFont="1" applyFill="1" applyBorder="1" applyAlignment="1">
      <alignment horizontal="right" vertical="center" wrapText="1"/>
    </xf>
    <xf numFmtId="3" fontId="6" fillId="0" borderId="98" xfId="0" applyNumberFormat="1" applyFont="1" applyFill="1" applyBorder="1" applyAlignment="1">
      <alignment horizontal="center" vertical="center" wrapText="1"/>
    </xf>
    <xf numFmtId="3" fontId="6" fillId="0" borderId="98" xfId="0" applyNumberFormat="1" applyFont="1" applyFill="1" applyBorder="1" applyAlignment="1">
      <alignment horizontal="center" vertical="center"/>
    </xf>
    <xf numFmtId="0" fontId="6" fillId="2" borderId="14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/>
    </xf>
    <xf numFmtId="0" fontId="6" fillId="8" borderId="92" xfId="0" applyFont="1" applyFill="1" applyBorder="1" applyAlignment="1">
      <alignment horizontal="right" vertical="center"/>
    </xf>
    <xf numFmtId="3" fontId="6" fillId="8" borderId="150" xfId="0" applyNumberFormat="1" applyFont="1" applyFill="1" applyBorder="1" applyAlignment="1">
      <alignment horizontal="center" vertical="center"/>
    </xf>
    <xf numFmtId="0" fontId="6" fillId="8" borderId="150" xfId="0" applyFont="1" applyFill="1" applyBorder="1" applyAlignment="1">
      <alignment horizontal="left" vertical="center"/>
    </xf>
    <xf numFmtId="0" fontId="23" fillId="0" borderId="0" xfId="0" applyFont="1" applyFill="1" applyAlignment="1">
      <alignment horizontal="center" vertical="center"/>
    </xf>
    <xf numFmtId="3" fontId="6" fillId="2" borderId="168" xfId="0" applyNumberFormat="1" applyFont="1" applyFill="1" applyBorder="1" applyAlignment="1">
      <alignment horizontal="center" vertical="center"/>
    </xf>
    <xf numFmtId="0" fontId="6" fillId="2" borderId="174" xfId="0" applyFont="1" applyFill="1" applyBorder="1" applyAlignment="1">
      <alignment vertical="center"/>
    </xf>
    <xf numFmtId="0" fontId="56" fillId="2" borderId="133" xfId="0" applyFont="1" applyFill="1" applyBorder="1" applyAlignment="1">
      <alignment horizontal="left" vertical="center"/>
    </xf>
    <xf numFmtId="0" fontId="6" fillId="2" borderId="182" xfId="0" applyFont="1" applyFill="1" applyBorder="1" applyAlignment="1">
      <alignment vertical="center"/>
    </xf>
    <xf numFmtId="0" fontId="56" fillId="2" borderId="182" xfId="0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center" vertical="center"/>
    </xf>
    <xf numFmtId="0" fontId="23" fillId="2" borderId="93" xfId="0" applyFont="1" applyFill="1" applyBorder="1" applyAlignment="1"/>
    <xf numFmtId="0" fontId="23" fillId="2" borderId="152" xfId="0" applyFont="1" applyFill="1" applyBorder="1" applyAlignment="1"/>
    <xf numFmtId="0" fontId="6" fillId="8" borderId="88" xfId="0" applyFont="1" applyFill="1" applyBorder="1" applyAlignment="1">
      <alignment horizontal="center" vertical="top" wrapText="1"/>
    </xf>
    <xf numFmtId="0" fontId="6" fillId="8" borderId="88" xfId="0" applyFont="1" applyFill="1" applyBorder="1" applyAlignment="1">
      <alignment horizontal="center" vertical="top"/>
    </xf>
    <xf numFmtId="0" fontId="6" fillId="2" borderId="110" xfId="0" applyFont="1" applyFill="1" applyBorder="1" applyAlignment="1">
      <alignment horizontal="center" vertical="center" wrapText="1"/>
    </xf>
    <xf numFmtId="0" fontId="6" fillId="2" borderId="110" xfId="0" applyFont="1" applyFill="1" applyBorder="1" applyAlignment="1">
      <alignment horizontal="center" vertical="center"/>
    </xf>
    <xf numFmtId="0" fontId="6" fillId="2" borderId="150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horizontal="right" vertical="center"/>
    </xf>
    <xf numFmtId="0" fontId="6" fillId="2" borderId="10" xfId="0" applyFont="1" applyFill="1" applyBorder="1" applyAlignment="1">
      <alignment horizontal="left" vertical="center"/>
    </xf>
    <xf numFmtId="0" fontId="6" fillId="2" borderId="118" xfId="0" applyFont="1" applyFill="1" applyBorder="1" applyAlignment="1">
      <alignment horizontal="right" vertical="center"/>
    </xf>
    <xf numFmtId="0" fontId="6" fillId="2" borderId="140" xfId="0" applyFont="1" applyFill="1" applyBorder="1" applyAlignment="1">
      <alignment horizontal="left" vertical="center"/>
    </xf>
    <xf numFmtId="0" fontId="23" fillId="2" borderId="140" xfId="0" applyFont="1" applyFill="1" applyBorder="1" applyAlignment="1">
      <alignment horizontal="right" vertical="center"/>
    </xf>
    <xf numFmtId="0" fontId="23" fillId="2" borderId="118" xfId="0" applyFont="1" applyFill="1" applyBorder="1" applyAlignment="1">
      <alignment horizontal="right" vertical="center"/>
    </xf>
    <xf numFmtId="0" fontId="23" fillId="2" borderId="119" xfId="0" applyFont="1" applyFill="1" applyBorder="1" applyAlignment="1">
      <alignment horizontal="right" vertical="center"/>
    </xf>
    <xf numFmtId="0" fontId="23" fillId="2" borderId="168" xfId="0" applyFont="1" applyFill="1" applyBorder="1" applyAlignment="1">
      <alignment horizontal="right" vertical="center"/>
    </xf>
    <xf numFmtId="0" fontId="23" fillId="2" borderId="100" xfId="0" applyFont="1" applyFill="1" applyBorder="1" applyAlignment="1">
      <alignment horizontal="right" vertical="center"/>
    </xf>
    <xf numFmtId="0" fontId="6" fillId="2" borderId="100" xfId="0" applyFont="1" applyFill="1" applyBorder="1" applyAlignment="1">
      <alignment horizontal="left" vertical="center"/>
    </xf>
    <xf numFmtId="0" fontId="6" fillId="8" borderId="150" xfId="0" applyFont="1" applyFill="1" applyBorder="1" applyAlignment="1">
      <alignment horizontal="right" vertical="center" wrapText="1"/>
    </xf>
    <xf numFmtId="0" fontId="6" fillId="8" borderId="150" xfId="0" applyFont="1" applyFill="1" applyBorder="1" applyAlignment="1">
      <alignment horizontal="center" vertical="center" wrapText="1"/>
    </xf>
    <xf numFmtId="0" fontId="6" fillId="8" borderId="150" xfId="0" applyFont="1" applyFill="1" applyBorder="1" applyAlignment="1">
      <alignment horizontal="right" vertical="center" readingOrder="2"/>
    </xf>
    <xf numFmtId="0" fontId="22" fillId="2" borderId="0" xfId="0" applyFont="1" applyFill="1"/>
    <xf numFmtId="0" fontId="23" fillId="8" borderId="150" xfId="0" applyFont="1" applyFill="1" applyBorder="1" applyAlignment="1">
      <alignment horizontal="left" vertical="center" wrapText="1"/>
    </xf>
    <xf numFmtId="0" fontId="6" fillId="8" borderId="150" xfId="0" applyFont="1" applyFill="1" applyBorder="1" applyAlignment="1">
      <alignment horizontal="left" vertical="center" wrapText="1"/>
    </xf>
    <xf numFmtId="3" fontId="6" fillId="2" borderId="10" xfId="0" applyNumberFormat="1" applyFont="1" applyFill="1" applyBorder="1" applyAlignment="1">
      <alignment horizontal="center" vertical="center" wrapText="1"/>
    </xf>
    <xf numFmtId="3" fontId="6" fillId="2" borderId="158" xfId="0" applyNumberFormat="1" applyFont="1" applyFill="1" applyBorder="1" applyAlignment="1">
      <alignment horizontal="center" vertical="center" wrapText="1"/>
    </xf>
    <xf numFmtId="3" fontId="6" fillId="2" borderId="98" xfId="0" applyNumberFormat="1" applyFont="1" applyFill="1" applyBorder="1" applyAlignment="1">
      <alignment horizontal="center" vertical="center" wrapText="1"/>
    </xf>
    <xf numFmtId="3" fontId="6" fillId="8" borderId="92" xfId="0" applyNumberFormat="1" applyFont="1" applyFill="1" applyBorder="1" applyAlignment="1">
      <alignment horizontal="center" vertical="center"/>
    </xf>
    <xf numFmtId="0" fontId="6" fillId="2" borderId="100" xfId="0" applyFont="1" applyFill="1" applyBorder="1" applyAlignment="1">
      <alignment horizontal="right" vertical="center" wrapText="1"/>
    </xf>
    <xf numFmtId="0" fontId="6" fillId="2" borderId="117" xfId="0" applyFont="1" applyFill="1" applyBorder="1" applyAlignment="1">
      <alignment horizontal="right" vertical="center" wrapText="1"/>
    </xf>
    <xf numFmtId="3" fontId="6" fillId="2" borderId="164" xfId="0" applyNumberFormat="1" applyFont="1" applyFill="1" applyBorder="1" applyAlignment="1">
      <alignment horizontal="center" vertical="center" wrapText="1"/>
    </xf>
    <xf numFmtId="3" fontId="6" fillId="2" borderId="163" xfId="0" applyNumberFormat="1" applyFont="1" applyFill="1" applyBorder="1" applyAlignment="1">
      <alignment horizontal="center" vertical="center" wrapText="1"/>
    </xf>
    <xf numFmtId="3" fontId="6" fillId="2" borderId="140" xfId="0" applyNumberFormat="1" applyFont="1" applyFill="1" applyBorder="1" applyAlignment="1">
      <alignment horizontal="center" vertical="center" wrapText="1"/>
    </xf>
    <xf numFmtId="3" fontId="6" fillId="2" borderId="117" xfId="0" applyNumberFormat="1" applyFont="1" applyFill="1" applyBorder="1" applyAlignment="1">
      <alignment horizontal="center" vertical="center" wrapText="1"/>
    </xf>
    <xf numFmtId="3" fontId="6" fillId="2" borderId="162" xfId="0" applyNumberFormat="1" applyFont="1" applyFill="1" applyBorder="1" applyAlignment="1">
      <alignment horizontal="center" vertical="center" wrapText="1"/>
    </xf>
    <xf numFmtId="0" fontId="23" fillId="2" borderId="162" xfId="0" applyFont="1" applyFill="1" applyBorder="1" applyAlignment="1">
      <alignment horizontal="right" vertical="center"/>
    </xf>
    <xf numFmtId="0" fontId="6" fillId="2" borderId="162" xfId="0" applyFont="1" applyFill="1" applyBorder="1" applyAlignment="1">
      <alignment horizontal="left" vertical="center"/>
    </xf>
    <xf numFmtId="3" fontId="6" fillId="2" borderId="168" xfId="0" applyNumberFormat="1" applyFont="1" applyFill="1" applyBorder="1" applyAlignment="1">
      <alignment horizontal="center" vertical="center" wrapText="1"/>
    </xf>
    <xf numFmtId="0" fontId="23" fillId="8" borderId="177" xfId="0" applyFont="1" applyFill="1" applyBorder="1" applyAlignment="1">
      <alignment vertical="center" wrapText="1"/>
    </xf>
    <xf numFmtId="3" fontId="6" fillId="8" borderId="177" xfId="0" applyNumberFormat="1" applyFont="1" applyFill="1" applyBorder="1" applyAlignment="1">
      <alignment horizontal="center" vertical="center" wrapText="1"/>
    </xf>
    <xf numFmtId="0" fontId="6" fillId="8" borderId="177" xfId="0" applyFont="1" applyFill="1" applyBorder="1" applyAlignment="1">
      <alignment horizontal="left" vertical="center"/>
    </xf>
    <xf numFmtId="0" fontId="23" fillId="8" borderId="0" xfId="0" applyFont="1" applyFill="1" applyBorder="1" applyAlignment="1">
      <alignment horizontal="right" vertical="center"/>
    </xf>
    <xf numFmtId="3" fontId="6" fillId="8" borderId="0" xfId="0" applyNumberFormat="1" applyFont="1" applyFill="1" applyBorder="1" applyAlignment="1">
      <alignment horizontal="center" vertical="center" wrapText="1"/>
    </xf>
    <xf numFmtId="3" fontId="6" fillId="8" borderId="0" xfId="0" applyNumberFormat="1" applyFont="1" applyFill="1" applyBorder="1" applyAlignment="1">
      <alignment horizontal="left" vertical="center" wrapText="1"/>
    </xf>
    <xf numFmtId="3" fontId="6" fillId="8" borderId="150" xfId="0" applyNumberFormat="1" applyFont="1" applyFill="1" applyBorder="1" applyAlignment="1">
      <alignment horizontal="center" vertical="center" wrapText="1"/>
    </xf>
    <xf numFmtId="0" fontId="23" fillId="2" borderId="177" xfId="0" applyFont="1" applyFill="1" applyBorder="1" applyAlignment="1">
      <alignment horizontal="right" vertical="center"/>
    </xf>
    <xf numFmtId="3" fontId="6" fillId="2" borderId="110" xfId="0" applyNumberFormat="1" applyFont="1" applyFill="1" applyBorder="1" applyAlignment="1">
      <alignment horizontal="center" vertical="center" wrapText="1"/>
    </xf>
    <xf numFmtId="3" fontId="6" fillId="2" borderId="152" xfId="0" applyNumberFormat="1" applyFont="1" applyFill="1" applyBorder="1" applyAlignment="1">
      <alignment horizontal="center" vertical="center" wrapText="1"/>
    </xf>
    <xf numFmtId="0" fontId="6" fillId="2" borderId="158" xfId="0" applyFont="1" applyFill="1" applyBorder="1" applyAlignment="1">
      <alignment horizontal="left" vertical="center" wrapText="1"/>
    </xf>
    <xf numFmtId="3" fontId="6" fillId="2" borderId="9" xfId="0" applyNumberFormat="1" applyFont="1" applyFill="1" applyBorder="1" applyAlignment="1">
      <alignment horizontal="center" vertical="center" wrapText="1"/>
    </xf>
    <xf numFmtId="0" fontId="6" fillId="2" borderId="163" xfId="0" applyFont="1" applyFill="1" applyBorder="1" applyAlignment="1">
      <alignment vertical="center" wrapText="1"/>
    </xf>
    <xf numFmtId="0" fontId="6" fillId="2" borderId="161" xfId="0" applyFont="1" applyFill="1" applyBorder="1" applyAlignment="1">
      <alignment vertical="center" wrapText="1"/>
    </xf>
    <xf numFmtId="0" fontId="23" fillId="2" borderId="150" xfId="0" applyFont="1" applyFill="1" applyBorder="1" applyAlignment="1">
      <alignment horizontal="left"/>
    </xf>
    <xf numFmtId="0" fontId="23" fillId="2" borderId="10" xfId="0" applyFont="1" applyFill="1" applyBorder="1" applyAlignment="1">
      <alignment horizontal="left"/>
    </xf>
    <xf numFmtId="0" fontId="6" fillId="8" borderId="150" xfId="0" applyFont="1" applyFill="1" applyBorder="1" applyAlignment="1">
      <alignment horizontal="right" vertical="center"/>
    </xf>
    <xf numFmtId="3" fontId="6" fillId="8" borderId="92" xfId="0" applyNumberFormat="1" applyFont="1" applyFill="1" applyBorder="1" applyAlignment="1">
      <alignment horizontal="center" vertical="center" wrapText="1"/>
    </xf>
    <xf numFmtId="0" fontId="23" fillId="8" borderId="150" xfId="0" applyFont="1" applyFill="1" applyBorder="1" applyAlignment="1">
      <alignment horizontal="left"/>
    </xf>
    <xf numFmtId="3" fontId="23" fillId="8" borderId="177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right" vertical="center"/>
    </xf>
    <xf numFmtId="0" fontId="6" fillId="8" borderId="143" xfId="0" applyFont="1" applyFill="1" applyBorder="1" applyAlignment="1">
      <alignment horizontal="center" vertical="center" wrapText="1"/>
    </xf>
    <xf numFmtId="0" fontId="6" fillId="8" borderId="143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8" borderId="167" xfId="0" applyFont="1" applyFill="1" applyBorder="1" applyAlignment="1">
      <alignment horizontal="center" vertical="center" wrapText="1"/>
    </xf>
    <xf numFmtId="0" fontId="6" fillId="8" borderId="151" xfId="0" applyFont="1" applyFill="1" applyBorder="1" applyAlignment="1">
      <alignment horizontal="center" vertical="center" wrapText="1"/>
    </xf>
    <xf numFmtId="0" fontId="6" fillId="8" borderId="110" xfId="0" applyFont="1" applyFill="1" applyBorder="1" applyAlignment="1">
      <alignment horizontal="center" vertical="center" wrapText="1"/>
    </xf>
    <xf numFmtId="0" fontId="6" fillId="8" borderId="149" xfId="0" applyFont="1" applyFill="1" applyBorder="1" applyAlignment="1">
      <alignment horizontal="center" vertical="center" wrapText="1"/>
    </xf>
    <xf numFmtId="0" fontId="6" fillId="8" borderId="143" xfId="0" applyFont="1" applyFill="1" applyBorder="1" applyAlignment="1">
      <alignment horizontal="center" vertical="center" wrapText="1"/>
    </xf>
    <xf numFmtId="0" fontId="6" fillId="8" borderId="87" xfId="0" applyFont="1" applyFill="1" applyBorder="1" applyAlignment="1">
      <alignment horizontal="center" vertical="center" wrapText="1"/>
    </xf>
    <xf numFmtId="0" fontId="6" fillId="8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23" fillId="0" borderId="0" xfId="0" applyFont="1" applyAlignment="1">
      <alignment horizontal="left" vertical="center"/>
    </xf>
    <xf numFmtId="3" fontId="6" fillId="2" borderId="0" xfId="0" applyNumberFormat="1" applyFont="1" applyFill="1" applyBorder="1" applyAlignment="1">
      <alignment horizontal="center" vertical="center" wrapText="1"/>
    </xf>
    <xf numFmtId="0" fontId="6" fillId="8" borderId="9" xfId="0" applyFont="1" applyFill="1" applyBorder="1" applyAlignment="1">
      <alignment horizontal="right" vertical="center" wrapText="1"/>
    </xf>
    <xf numFmtId="3" fontId="6" fillId="8" borderId="9" xfId="0" applyNumberFormat="1" applyFont="1" applyFill="1" applyBorder="1" applyAlignment="1">
      <alignment horizontal="center" vertical="center" wrapText="1"/>
    </xf>
    <xf numFmtId="3" fontId="6" fillId="8" borderId="164" xfId="0" applyNumberFormat="1" applyFont="1" applyFill="1" applyBorder="1" applyAlignment="1">
      <alignment horizontal="center" vertical="center" wrapText="1"/>
    </xf>
    <xf numFmtId="0" fontId="6" fillId="8" borderId="9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right" vertical="center" wrapText="1"/>
    </xf>
    <xf numFmtId="3" fontId="6" fillId="2" borderId="4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8" borderId="5" xfId="0" applyFont="1" applyFill="1" applyBorder="1" applyAlignment="1">
      <alignment horizontal="right" vertical="center" wrapText="1"/>
    </xf>
    <xf numFmtId="3" fontId="6" fillId="8" borderId="5" xfId="0" applyNumberFormat="1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left" vertical="center" wrapText="1"/>
    </xf>
    <xf numFmtId="0" fontId="23" fillId="8" borderId="177" xfId="0" applyFont="1" applyFill="1" applyBorder="1" applyAlignment="1">
      <alignment horizontal="center" vertical="center" wrapText="1"/>
    </xf>
    <xf numFmtId="3" fontId="23" fillId="0" borderId="169" xfId="0" applyNumberFormat="1" applyFont="1" applyBorder="1" applyAlignment="1">
      <alignment horizontal="center" vertical="center"/>
    </xf>
    <xf numFmtId="3" fontId="23" fillId="2" borderId="183" xfId="0" applyNumberFormat="1" applyFont="1" applyFill="1" applyBorder="1" applyAlignment="1">
      <alignment horizontal="center" vertical="center"/>
    </xf>
    <xf numFmtId="3" fontId="23" fillId="0" borderId="184" xfId="0" applyNumberFormat="1" applyFont="1" applyBorder="1" applyAlignment="1">
      <alignment horizontal="center" vertical="center"/>
    </xf>
    <xf numFmtId="3" fontId="23" fillId="8" borderId="177" xfId="0" applyNumberFormat="1" applyFont="1" applyFill="1" applyBorder="1" applyAlignment="1">
      <alignment horizontal="center" vertical="center"/>
    </xf>
    <xf numFmtId="0" fontId="23" fillId="8" borderId="105" xfId="0" applyFont="1" applyFill="1" applyBorder="1" applyAlignment="1">
      <alignment horizontal="center" vertical="center"/>
    </xf>
    <xf numFmtId="0" fontId="23" fillId="0" borderId="106" xfId="0" applyFont="1" applyBorder="1" applyAlignment="1">
      <alignment horizontal="left" vertical="center"/>
    </xf>
    <xf numFmtId="0" fontId="23" fillId="2" borderId="118" xfId="0" applyFont="1" applyFill="1" applyBorder="1" applyAlignment="1">
      <alignment horizontal="left" vertical="center"/>
    </xf>
    <xf numFmtId="0" fontId="23" fillId="0" borderId="107" xfId="0" applyFont="1" applyBorder="1" applyAlignment="1">
      <alignment horizontal="left" vertical="center"/>
    </xf>
    <xf numFmtId="0" fontId="23" fillId="8" borderId="105" xfId="0" applyFont="1" applyFill="1" applyBorder="1" applyAlignment="1">
      <alignment horizontal="left" vertical="center"/>
    </xf>
    <xf numFmtId="3" fontId="6" fillId="2" borderId="173" xfId="0" applyNumberFormat="1" applyFont="1" applyFill="1" applyBorder="1" applyAlignment="1">
      <alignment horizontal="center" vertical="center" wrapText="1"/>
    </xf>
    <xf numFmtId="0" fontId="22" fillId="0" borderId="0" xfId="0" applyFont="1"/>
    <xf numFmtId="0" fontId="6" fillId="2" borderId="173" xfId="0" applyFont="1" applyFill="1" applyBorder="1" applyAlignment="1">
      <alignment horizontal="left" vertical="center" wrapText="1"/>
    </xf>
    <xf numFmtId="0" fontId="6" fillId="8" borderId="17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50" fillId="0" borderId="0" xfId="0" applyFont="1" applyAlignment="1">
      <alignment vertical="center" readingOrder="2"/>
    </xf>
    <xf numFmtId="0" fontId="6" fillId="8" borderId="165" xfId="0" applyFont="1" applyFill="1" applyBorder="1" applyAlignment="1">
      <alignment horizontal="center" vertical="center" wrapText="1"/>
    </xf>
    <xf numFmtId="3" fontId="6" fillId="2" borderId="169" xfId="0" applyNumberFormat="1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98" xfId="0" applyFont="1" applyFill="1" applyBorder="1" applyAlignment="1">
      <alignment horizontal="left" vertical="center"/>
    </xf>
    <xf numFmtId="3" fontId="6" fillId="2" borderId="174" xfId="0" applyNumberFormat="1" applyFont="1" applyFill="1" applyBorder="1" applyAlignment="1">
      <alignment horizontal="center" vertical="center" wrapText="1"/>
    </xf>
    <xf numFmtId="3" fontId="6" fillId="8" borderId="145" xfId="0" applyNumberFormat="1" applyFont="1" applyFill="1" applyBorder="1" applyAlignment="1">
      <alignment horizontal="center" vertical="center" wrapText="1"/>
    </xf>
    <xf numFmtId="3" fontId="6" fillId="2" borderId="145" xfId="0" applyNumberFormat="1" applyFont="1" applyFill="1" applyBorder="1" applyAlignment="1">
      <alignment horizontal="center" vertical="center" wrapText="1"/>
    </xf>
    <xf numFmtId="3" fontId="6" fillId="2" borderId="174" xfId="0" applyNumberFormat="1" applyFont="1" applyFill="1" applyBorder="1" applyAlignment="1">
      <alignment horizontal="center" vertical="center"/>
    </xf>
    <xf numFmtId="0" fontId="6" fillId="8" borderId="177" xfId="0" applyFont="1" applyFill="1" applyBorder="1" applyAlignment="1">
      <alignment horizontal="right" vertical="center"/>
    </xf>
    <xf numFmtId="3" fontId="6" fillId="8" borderId="177" xfId="0" applyNumberFormat="1" applyFont="1" applyFill="1" applyBorder="1" applyAlignment="1">
      <alignment horizontal="center" vertical="center"/>
    </xf>
    <xf numFmtId="0" fontId="56" fillId="8" borderId="177" xfId="0" applyFont="1" applyFill="1" applyBorder="1" applyAlignment="1">
      <alignment horizontal="left" vertical="center"/>
    </xf>
    <xf numFmtId="0" fontId="6" fillId="8" borderId="186" xfId="0" applyFont="1" applyFill="1" applyBorder="1" applyAlignment="1">
      <alignment vertical="center"/>
    </xf>
    <xf numFmtId="0" fontId="56" fillId="8" borderId="187" xfId="0" applyFont="1" applyFill="1" applyBorder="1" applyAlignment="1">
      <alignment horizontal="left" vertical="center"/>
    </xf>
    <xf numFmtId="0" fontId="20" fillId="0" borderId="0" xfId="0" applyFont="1" applyAlignment="1">
      <alignment vertical="center"/>
    </xf>
    <xf numFmtId="0" fontId="6" fillId="2" borderId="110" xfId="0" applyFont="1" applyFill="1" applyBorder="1" applyAlignment="1">
      <alignment vertical="center"/>
    </xf>
    <xf numFmtId="0" fontId="6" fillId="2" borderId="110" xfId="0" applyFont="1" applyFill="1" applyBorder="1" applyAlignment="1">
      <alignment horizontal="center" vertical="center" readingOrder="2"/>
    </xf>
    <xf numFmtId="0" fontId="6" fillId="2" borderId="98" xfId="0" applyFont="1" applyFill="1" applyBorder="1" applyAlignment="1">
      <alignment horizontal="left" vertical="center" wrapText="1"/>
    </xf>
    <xf numFmtId="0" fontId="6" fillId="2" borderId="140" xfId="0" applyFont="1" applyFill="1" applyBorder="1" applyAlignment="1">
      <alignment horizontal="right" vertical="center"/>
    </xf>
    <xf numFmtId="3" fontId="23" fillId="8" borderId="168" xfId="0" applyNumberFormat="1" applyFont="1" applyFill="1" applyBorder="1" applyAlignment="1">
      <alignment horizontal="center" vertical="center"/>
    </xf>
    <xf numFmtId="0" fontId="6" fillId="2" borderId="158" xfId="0" applyFont="1" applyFill="1" applyBorder="1" applyAlignment="1">
      <alignment horizontal="left" vertical="center"/>
    </xf>
    <xf numFmtId="0" fontId="6" fillId="2" borderId="163" xfId="0" applyFont="1" applyFill="1" applyBorder="1" applyAlignment="1">
      <alignment vertical="center"/>
    </xf>
    <xf numFmtId="0" fontId="6" fillId="2" borderId="161" xfId="0" applyFont="1" applyFill="1" applyBorder="1" applyAlignment="1">
      <alignment vertical="center"/>
    </xf>
    <xf numFmtId="0" fontId="23" fillId="2" borderId="10" xfId="0" applyFont="1" applyFill="1" applyBorder="1" applyAlignment="1">
      <alignment horizontal="left" vertical="center"/>
    </xf>
    <xf numFmtId="0" fontId="23" fillId="8" borderId="150" xfId="0" applyFont="1" applyFill="1" applyBorder="1" applyAlignment="1">
      <alignment horizontal="left" vertical="center"/>
    </xf>
    <xf numFmtId="0" fontId="6" fillId="2" borderId="110" xfId="0" applyFont="1" applyFill="1" applyBorder="1" applyAlignment="1">
      <alignment horizontal="center" vertical="center" wrapText="1" readingOrder="2"/>
    </xf>
    <xf numFmtId="3" fontId="23" fillId="2" borderId="9" xfId="0" applyNumberFormat="1" applyFont="1" applyFill="1" applyBorder="1" applyAlignment="1">
      <alignment horizontal="center" vertical="center"/>
    </xf>
    <xf numFmtId="0" fontId="6" fillId="8" borderId="92" xfId="0" applyFont="1" applyFill="1" applyBorder="1" applyAlignment="1">
      <alignment horizontal="left" vertical="center"/>
    </xf>
    <xf numFmtId="3" fontId="6" fillId="2" borderId="9" xfId="0" applyNumberFormat="1" applyFont="1" applyFill="1" applyBorder="1" applyAlignment="1">
      <alignment horizontal="center" vertical="center"/>
    </xf>
    <xf numFmtId="3" fontId="6" fillId="2" borderId="140" xfId="0" applyNumberFormat="1" applyFont="1" applyFill="1" applyBorder="1" applyAlignment="1">
      <alignment horizontal="center" vertical="center"/>
    </xf>
    <xf numFmtId="0" fontId="23" fillId="2" borderId="164" xfId="0" applyFont="1" applyFill="1" applyBorder="1" applyAlignment="1">
      <alignment horizontal="right" vertical="center"/>
    </xf>
    <xf numFmtId="3" fontId="6" fillId="8" borderId="152" xfId="0" applyNumberFormat="1" applyFont="1" applyFill="1" applyBorder="1" applyAlignment="1">
      <alignment horizontal="center" vertical="center" wrapText="1"/>
    </xf>
    <xf numFmtId="0" fontId="6" fillId="8" borderId="150" xfId="0" applyFont="1" applyFill="1" applyBorder="1" applyAlignment="1">
      <alignment horizontal="right" vertical="center" wrapText="1"/>
    </xf>
    <xf numFmtId="0" fontId="6" fillId="8" borderId="87" xfId="0" applyFont="1" applyFill="1" applyBorder="1" applyAlignment="1">
      <alignment horizontal="center" vertical="center" wrapText="1"/>
    </xf>
    <xf numFmtId="0" fontId="6" fillId="8" borderId="17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right" vertical="center"/>
    </xf>
    <xf numFmtId="0" fontId="6" fillId="2" borderId="10" xfId="0" applyFont="1" applyFill="1" applyBorder="1" applyAlignment="1">
      <alignment horizontal="left" vertical="center" wrapText="1"/>
    </xf>
    <xf numFmtId="0" fontId="6" fillId="2" borderId="140" xfId="0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center" vertical="center" wrapText="1"/>
    </xf>
    <xf numFmtId="0" fontId="52" fillId="2" borderId="152" xfId="0" applyFont="1" applyFill="1" applyBorder="1" applyAlignment="1">
      <alignment vertical="center"/>
    </xf>
    <xf numFmtId="0" fontId="6" fillId="8" borderId="178" xfId="0" applyFont="1" applyFill="1" applyBorder="1" applyAlignment="1" applyProtection="1">
      <alignment horizontal="center" vertical="center"/>
      <protection locked="0"/>
    </xf>
    <xf numFmtId="0" fontId="6" fillId="8" borderId="178" xfId="0" applyFont="1" applyFill="1" applyBorder="1" applyAlignment="1" applyProtection="1">
      <alignment horizontal="center" vertical="center" wrapText="1"/>
      <protection locked="0"/>
    </xf>
    <xf numFmtId="0" fontId="6" fillId="2" borderId="188" xfId="0" applyFont="1" applyFill="1" applyBorder="1" applyAlignment="1">
      <alignment vertical="center" wrapText="1"/>
    </xf>
    <xf numFmtId="0" fontId="6" fillId="2" borderId="152" xfId="0" applyFont="1" applyFill="1" applyBorder="1" applyAlignment="1">
      <alignment horizontal="center" vertical="center" wrapText="1" readingOrder="2"/>
    </xf>
    <xf numFmtId="0" fontId="6" fillId="2" borderId="98" xfId="0" applyFont="1" applyFill="1" applyBorder="1" applyAlignment="1">
      <alignment horizontal="right" vertical="center"/>
    </xf>
    <xf numFmtId="3" fontId="23" fillId="2" borderId="174" xfId="0" applyNumberFormat="1" applyFont="1" applyFill="1" applyBorder="1" applyAlignment="1">
      <alignment horizontal="center" vertical="center"/>
    </xf>
    <xf numFmtId="3" fontId="23" fillId="2" borderId="0" xfId="0" applyNumberFormat="1" applyFont="1" applyFill="1" applyBorder="1" applyAlignment="1">
      <alignment horizontal="center" vertical="center"/>
    </xf>
    <xf numFmtId="0" fontId="6" fillId="8" borderId="150" xfId="0" applyFont="1" applyFill="1" applyBorder="1" applyAlignment="1" applyProtection="1">
      <alignment horizontal="right" vertical="center" wrapText="1"/>
      <protection locked="0"/>
    </xf>
    <xf numFmtId="3" fontId="6" fillId="8" borderId="150" xfId="0" applyNumberFormat="1" applyFont="1" applyFill="1" applyBorder="1" applyAlignment="1" applyProtection="1">
      <alignment horizontal="center" vertical="center" wrapText="1"/>
      <protection locked="0"/>
    </xf>
    <xf numFmtId="3" fontId="6" fillId="8" borderId="177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69" xfId="0" applyFont="1" applyFill="1" applyBorder="1" applyAlignment="1">
      <alignment vertical="center"/>
    </xf>
    <xf numFmtId="0" fontId="6" fillId="2" borderId="173" xfId="0" applyFont="1" applyFill="1" applyBorder="1" applyAlignment="1">
      <alignment vertical="center"/>
    </xf>
    <xf numFmtId="0" fontId="6" fillId="2" borderId="173" xfId="0" applyFont="1" applyFill="1" applyBorder="1" applyAlignment="1">
      <alignment vertical="center" wrapText="1"/>
    </xf>
    <xf numFmtId="0" fontId="23" fillId="2" borderId="173" xfId="0" applyFont="1" applyFill="1" applyBorder="1" applyAlignment="1">
      <alignment vertical="center"/>
    </xf>
    <xf numFmtId="0" fontId="6" fillId="0" borderId="0" xfId="0" applyFont="1" applyBorder="1" applyAlignment="1" applyProtection="1">
      <alignment vertical="center" wrapText="1"/>
      <protection locked="0"/>
    </xf>
    <xf numFmtId="0" fontId="6" fillId="8" borderId="88" xfId="0" applyFont="1" applyFill="1" applyBorder="1" applyAlignment="1" applyProtection="1">
      <alignment horizontal="center" vertical="center"/>
      <protection locked="0"/>
    </xf>
    <xf numFmtId="0" fontId="6" fillId="8" borderId="88" xfId="0" applyFont="1" applyFill="1" applyBorder="1" applyAlignment="1" applyProtection="1">
      <alignment horizontal="center" vertical="center" wrapText="1"/>
      <protection locked="0"/>
    </xf>
    <xf numFmtId="0" fontId="6" fillId="2" borderId="10" xfId="0" applyFont="1" applyFill="1" applyBorder="1" applyAlignment="1">
      <alignment vertical="center" wrapText="1"/>
    </xf>
    <xf numFmtId="0" fontId="6" fillId="2" borderId="140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/>
    </xf>
    <xf numFmtId="0" fontId="6" fillId="2" borderId="173" xfId="0" applyFont="1" applyFill="1" applyBorder="1" applyAlignment="1">
      <alignment vertical="top"/>
    </xf>
    <xf numFmtId="0" fontId="6" fillId="2" borderId="164" xfId="0" applyFont="1" applyFill="1" applyBorder="1" applyAlignment="1">
      <alignment vertical="center"/>
    </xf>
    <xf numFmtId="0" fontId="6" fillId="8" borderId="150" xfId="0" applyFont="1" applyFill="1" applyBorder="1" applyAlignment="1">
      <alignment vertical="center"/>
    </xf>
    <xf numFmtId="0" fontId="23" fillId="8" borderId="105" xfId="0" applyFont="1" applyFill="1" applyBorder="1" applyAlignment="1">
      <alignment vertical="center"/>
    </xf>
    <xf numFmtId="0" fontId="6" fillId="8" borderId="150" xfId="0" applyFont="1" applyFill="1" applyBorder="1" applyAlignment="1">
      <alignment vertical="center" wrapText="1"/>
    </xf>
    <xf numFmtId="0" fontId="23" fillId="8" borderId="150" xfId="0" applyFont="1" applyFill="1" applyBorder="1" applyAlignment="1">
      <alignment vertical="center"/>
    </xf>
    <xf numFmtId="0" fontId="6" fillId="8" borderId="177" xfId="0" applyFont="1" applyFill="1" applyBorder="1" applyAlignment="1">
      <alignment vertical="center"/>
    </xf>
    <xf numFmtId="3" fontId="6" fillId="2" borderId="173" xfId="0" applyNumberFormat="1" applyFont="1" applyFill="1" applyBorder="1" applyAlignment="1">
      <alignment horizontal="center" vertical="center"/>
    </xf>
    <xf numFmtId="0" fontId="6" fillId="2" borderId="145" xfId="0" applyFont="1" applyFill="1" applyBorder="1" applyAlignment="1">
      <alignment vertical="center" wrapText="1"/>
    </xf>
    <xf numFmtId="0" fontId="16" fillId="2" borderId="0" xfId="0" applyFont="1" applyFill="1" applyBorder="1" applyAlignment="1">
      <alignment vertical="center"/>
    </xf>
    <xf numFmtId="0" fontId="6" fillId="5" borderId="0" xfId="0" applyFont="1" applyFill="1" applyBorder="1" applyAlignment="1">
      <alignment horizontal="left" vertical="center" wrapText="1"/>
    </xf>
    <xf numFmtId="0" fontId="6" fillId="8" borderId="0" xfId="0" applyFont="1" applyFill="1" applyBorder="1" applyAlignment="1">
      <alignment vertical="center" wrapText="1"/>
    </xf>
    <xf numFmtId="0" fontId="6" fillId="2" borderId="189" xfId="0" applyFont="1" applyFill="1" applyBorder="1" applyAlignment="1">
      <alignment vertical="center"/>
    </xf>
    <xf numFmtId="0" fontId="6" fillId="2" borderId="189" xfId="0" applyFont="1" applyFill="1" applyBorder="1" applyAlignment="1">
      <alignment vertical="center" wrapText="1"/>
    </xf>
    <xf numFmtId="0" fontId="23" fillId="2" borderId="189" xfId="0" applyFont="1" applyFill="1" applyBorder="1" applyAlignment="1">
      <alignment vertical="center"/>
    </xf>
    <xf numFmtId="0" fontId="6" fillId="8" borderId="188" xfId="0" applyFont="1" applyFill="1" applyBorder="1" applyAlignment="1">
      <alignment vertical="center" wrapText="1"/>
    </xf>
    <xf numFmtId="0" fontId="20" fillId="2" borderId="93" xfId="0" applyFont="1" applyFill="1" applyBorder="1" applyAlignment="1">
      <alignment horizontal="left" vertical="center"/>
    </xf>
    <xf numFmtId="0" fontId="6" fillId="8" borderId="143" xfId="0" applyFont="1" applyFill="1" applyBorder="1" applyAlignment="1">
      <alignment vertical="center" wrapText="1"/>
    </xf>
    <xf numFmtId="3" fontId="6" fillId="8" borderId="150" xfId="0" applyNumberFormat="1" applyFont="1" applyFill="1" applyBorder="1" applyAlignment="1" applyProtection="1">
      <alignment horizontal="left" vertical="center" wrapText="1"/>
      <protection locked="0"/>
    </xf>
    <xf numFmtId="0" fontId="23" fillId="2" borderId="150" xfId="0" applyFont="1" applyFill="1" applyBorder="1" applyAlignment="1">
      <alignment horizontal="left" vertical="center"/>
    </xf>
    <xf numFmtId="0" fontId="6" fillId="8" borderId="178" xfId="0" applyFont="1" applyFill="1" applyBorder="1" applyAlignment="1">
      <alignment horizontal="center" vertical="center"/>
    </xf>
    <xf numFmtId="0" fontId="23" fillId="8" borderId="150" xfId="0" applyFont="1" applyFill="1" applyBorder="1" applyAlignment="1">
      <alignment horizontal="center" vertical="center"/>
    </xf>
    <xf numFmtId="0" fontId="6" fillId="2" borderId="100" xfId="0" applyFont="1" applyFill="1" applyBorder="1" applyAlignment="1">
      <alignment horizontal="right" vertical="center" wrapText="1"/>
    </xf>
    <xf numFmtId="0" fontId="23" fillId="8" borderId="150" xfId="0" applyFont="1" applyFill="1" applyBorder="1" applyAlignment="1">
      <alignment horizontal="right" vertical="center"/>
    </xf>
    <xf numFmtId="0" fontId="23" fillId="8" borderId="150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 wrapText="1"/>
    </xf>
    <xf numFmtId="0" fontId="6" fillId="8" borderId="150" xfId="0" applyFont="1" applyFill="1" applyBorder="1" applyAlignment="1">
      <alignment horizontal="right" vertical="center" wrapText="1"/>
    </xf>
    <xf numFmtId="0" fontId="23" fillId="8" borderId="105" xfId="0" applyFont="1" applyFill="1" applyBorder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23" fillId="0" borderId="0" xfId="0" applyFont="1" applyBorder="1" applyAlignment="1">
      <alignment horizontal="right" vertical="center"/>
    </xf>
    <xf numFmtId="0" fontId="23" fillId="2" borderId="0" xfId="0" applyFont="1" applyFill="1" applyBorder="1" applyAlignment="1">
      <alignment horizontal="left" vertical="center"/>
    </xf>
    <xf numFmtId="0" fontId="23" fillId="8" borderId="150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left" vertical="center"/>
    </xf>
    <xf numFmtId="0" fontId="23" fillId="2" borderId="140" xfId="0" applyFont="1" applyFill="1" applyBorder="1" applyAlignment="1">
      <alignment horizontal="right" vertical="center"/>
    </xf>
    <xf numFmtId="0" fontId="23" fillId="0" borderId="0" xfId="0" applyFont="1" applyBorder="1" applyAlignment="1">
      <alignment horizontal="center" vertical="center"/>
    </xf>
    <xf numFmtId="0" fontId="46" fillId="2" borderId="0" xfId="10" applyFont="1" applyFill="1" applyBorder="1" applyAlignment="1">
      <alignment horizontal="right" vertical="center" wrapText="1"/>
    </xf>
    <xf numFmtId="0" fontId="46" fillId="2" borderId="0" xfId="1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horizontal="left" vertical="center"/>
    </xf>
    <xf numFmtId="0" fontId="1" fillId="0" borderId="0" xfId="0" applyFont="1"/>
    <xf numFmtId="0" fontId="25" fillId="0" borderId="0" xfId="0" applyFont="1" applyBorder="1" applyAlignment="1">
      <alignment vertical="center"/>
    </xf>
    <xf numFmtId="0" fontId="23" fillId="8" borderId="143" xfId="0" applyFont="1" applyFill="1" applyBorder="1" applyAlignment="1">
      <alignment horizontal="center" vertical="center"/>
    </xf>
    <xf numFmtId="0" fontId="23" fillId="8" borderId="88" xfId="0" applyFont="1" applyFill="1" applyBorder="1" applyAlignment="1">
      <alignment horizontal="center" vertical="center"/>
    </xf>
    <xf numFmtId="0" fontId="23" fillId="8" borderId="88" xfId="0" applyFont="1" applyFill="1" applyBorder="1" applyAlignment="1">
      <alignment horizontal="center" vertical="center" wrapText="1"/>
    </xf>
    <xf numFmtId="0" fontId="23" fillId="2" borderId="150" xfId="0" applyFont="1" applyFill="1" applyBorder="1" applyAlignment="1">
      <alignment horizontal="right" vertical="center"/>
    </xf>
    <xf numFmtId="3" fontId="23" fillId="0" borderId="0" xfId="0" applyNumberFormat="1" applyFont="1" applyBorder="1" applyAlignment="1">
      <alignment horizontal="right" vertical="center"/>
    </xf>
    <xf numFmtId="3" fontId="23" fillId="2" borderId="10" xfId="0" applyNumberFormat="1" applyFont="1" applyFill="1" applyBorder="1" applyAlignment="1">
      <alignment horizontal="center" vertical="center"/>
    </xf>
    <xf numFmtId="3" fontId="23" fillId="2" borderId="168" xfId="0" applyNumberFormat="1" applyFont="1" applyFill="1" applyBorder="1" applyAlignment="1">
      <alignment horizontal="center" vertical="center"/>
    </xf>
    <xf numFmtId="0" fontId="6" fillId="2" borderId="168" xfId="0" applyFont="1" applyFill="1" applyBorder="1" applyAlignment="1">
      <alignment horizontal="left" vertical="center" wrapText="1"/>
    </xf>
    <xf numFmtId="0" fontId="8" fillId="0" borderId="0" xfId="21" applyFont="1" applyAlignment="1">
      <alignment vertical="center"/>
    </xf>
    <xf numFmtId="0" fontId="0" fillId="0" borderId="0" xfId="0" applyFont="1"/>
    <xf numFmtId="0" fontId="23" fillId="8" borderId="151" xfId="0" applyFont="1" applyFill="1" applyBorder="1" applyAlignment="1">
      <alignment horizontal="center" vertical="center"/>
    </xf>
    <xf numFmtId="0" fontId="23" fillId="8" borderId="130" xfId="0" applyFont="1" applyFill="1" applyBorder="1" applyAlignment="1">
      <alignment horizontal="center" vertical="center"/>
    </xf>
    <xf numFmtId="0" fontId="23" fillId="8" borderId="145" xfId="0" applyFont="1" applyFill="1" applyBorder="1" applyAlignment="1">
      <alignment horizontal="center" vertical="center"/>
    </xf>
    <xf numFmtId="0" fontId="23" fillId="2" borderId="188" xfId="0" applyFont="1" applyFill="1" applyBorder="1" applyAlignment="1">
      <alignment vertical="center"/>
    </xf>
    <xf numFmtId="3" fontId="23" fillId="2" borderId="140" xfId="0" applyNumberFormat="1" applyFont="1" applyFill="1" applyBorder="1" applyAlignment="1">
      <alignment horizontal="center" vertical="center"/>
    </xf>
    <xf numFmtId="3" fontId="23" fillId="2" borderId="119" xfId="0" applyNumberFormat="1" applyFont="1" applyFill="1" applyBorder="1" applyAlignment="1">
      <alignment horizontal="center" vertical="center"/>
    </xf>
    <xf numFmtId="3" fontId="23" fillId="2" borderId="117" xfId="0" applyNumberFormat="1" applyFont="1" applyFill="1" applyBorder="1" applyAlignment="1">
      <alignment horizontal="center" vertical="center"/>
    </xf>
    <xf numFmtId="3" fontId="23" fillId="2" borderId="162" xfId="0" applyNumberFormat="1" applyFont="1" applyFill="1" applyBorder="1" applyAlignment="1">
      <alignment horizontal="center" vertical="center"/>
    </xf>
    <xf numFmtId="3" fontId="23" fillId="8" borderId="150" xfId="0" applyNumberFormat="1" applyFont="1" applyFill="1" applyBorder="1" applyAlignment="1">
      <alignment horizontal="center" vertical="center"/>
    </xf>
    <xf numFmtId="3" fontId="23" fillId="8" borderId="152" xfId="0" applyNumberFormat="1" applyFont="1" applyFill="1" applyBorder="1" applyAlignment="1">
      <alignment horizontal="center" vertical="center"/>
    </xf>
    <xf numFmtId="0" fontId="25" fillId="0" borderId="0" xfId="0" applyFont="1" applyBorder="1" applyAlignment="1">
      <alignment vertical="center" wrapText="1"/>
    </xf>
    <xf numFmtId="0" fontId="6" fillId="0" borderId="145" xfId="0" applyFont="1" applyBorder="1" applyAlignment="1">
      <alignment vertical="center"/>
    </xf>
    <xf numFmtId="0" fontId="23" fillId="8" borderId="0" xfId="0" applyFont="1" applyFill="1" applyBorder="1" applyAlignment="1">
      <alignment vertical="center"/>
    </xf>
    <xf numFmtId="0" fontId="6" fillId="2" borderId="169" xfId="0" applyFont="1" applyFill="1" applyBorder="1" applyAlignment="1">
      <alignment vertical="center" wrapText="1"/>
    </xf>
    <xf numFmtId="3" fontId="23" fillId="2" borderId="190" xfId="0" applyNumberFormat="1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3" fontId="23" fillId="2" borderId="0" xfId="0" applyNumberFormat="1" applyFont="1" applyFill="1" applyBorder="1" applyAlignment="1">
      <alignment vertical="center"/>
    </xf>
    <xf numFmtId="0" fontId="23" fillId="2" borderId="152" xfId="0" applyFont="1" applyFill="1" applyBorder="1" applyAlignment="1">
      <alignment vertical="center"/>
    </xf>
    <xf numFmtId="0" fontId="23" fillId="0" borderId="145" xfId="0" applyFont="1" applyBorder="1" applyAlignment="1">
      <alignment vertical="center"/>
    </xf>
    <xf numFmtId="0" fontId="23" fillId="8" borderId="180" xfId="0" applyFont="1" applyFill="1" applyBorder="1" applyAlignment="1">
      <alignment horizontal="center" vertical="center"/>
    </xf>
    <xf numFmtId="0" fontId="23" fillId="8" borderId="131" xfId="0" applyFont="1" applyFill="1" applyBorder="1" applyAlignment="1">
      <alignment horizontal="center" vertical="center"/>
    </xf>
    <xf numFmtId="0" fontId="23" fillId="2" borderId="162" xfId="0" applyFont="1" applyFill="1" applyBorder="1" applyAlignment="1">
      <alignment vertical="center"/>
    </xf>
    <xf numFmtId="0" fontId="23" fillId="2" borderId="150" xfId="0" applyFont="1" applyFill="1" applyBorder="1" applyAlignment="1">
      <alignment horizontal="right" vertical="center" wrapText="1"/>
    </xf>
    <xf numFmtId="0" fontId="23" fillId="2" borderId="110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right" vertical="center" wrapText="1"/>
    </xf>
    <xf numFmtId="0" fontId="23" fillId="2" borderId="0" xfId="0" applyFont="1" applyFill="1" applyBorder="1" applyAlignment="1">
      <alignment horizontal="center" vertical="center" wrapText="1"/>
    </xf>
    <xf numFmtId="0" fontId="23" fillId="2" borderId="10" xfId="0" applyFont="1" applyFill="1" applyBorder="1" applyAlignment="1">
      <alignment horizontal="right" vertical="center"/>
    </xf>
    <xf numFmtId="0" fontId="23" fillId="2" borderId="0" xfId="0" applyFont="1" applyFill="1" applyBorder="1" applyAlignment="1">
      <alignment horizontal="right" vertical="center"/>
    </xf>
    <xf numFmtId="0" fontId="23" fillId="2" borderId="9" xfId="0" applyFont="1" applyFill="1" applyBorder="1" applyAlignment="1">
      <alignment horizontal="right" vertical="center"/>
    </xf>
    <xf numFmtId="0" fontId="23" fillId="2" borderId="140" xfId="0" applyFont="1" applyFill="1" applyBorder="1" applyAlignment="1">
      <alignment horizontal="left" vertical="center"/>
    </xf>
    <xf numFmtId="0" fontId="23" fillId="8" borderId="150" xfId="0" applyFont="1" applyFill="1" applyBorder="1" applyAlignment="1">
      <alignment horizontal="center" vertical="center" wrapText="1"/>
    </xf>
    <xf numFmtId="0" fontId="23" fillId="2" borderId="188" xfId="0" applyFont="1" applyFill="1" applyBorder="1" applyAlignment="1">
      <alignment horizontal="center" vertical="center"/>
    </xf>
    <xf numFmtId="0" fontId="45" fillId="2" borderId="188" xfId="12" applyFont="1" applyFill="1" applyBorder="1" applyAlignment="1">
      <alignment vertical="center"/>
    </xf>
    <xf numFmtId="0" fontId="23" fillId="2" borderId="168" xfId="0" applyFont="1" applyFill="1" applyBorder="1" applyAlignment="1">
      <alignment horizontal="left" vertical="center"/>
    </xf>
    <xf numFmtId="0" fontId="23" fillId="2" borderId="174" xfId="0" applyFont="1" applyFill="1" applyBorder="1" applyAlignment="1">
      <alignment horizontal="right" vertical="center"/>
    </xf>
    <xf numFmtId="0" fontId="23" fillId="8" borderId="188" xfId="0" applyFont="1" applyFill="1" applyBorder="1" applyAlignment="1">
      <alignment horizontal="right" vertical="center"/>
    </xf>
    <xf numFmtId="0" fontId="23" fillId="8" borderId="188" xfId="0" applyFont="1" applyFill="1" applyBorder="1" applyAlignment="1">
      <alignment horizontal="left" vertical="center"/>
    </xf>
    <xf numFmtId="0" fontId="23" fillId="2" borderId="10" xfId="0" applyFont="1" applyFill="1" applyBorder="1" applyAlignment="1">
      <alignment horizontal="right" vertical="center"/>
    </xf>
    <xf numFmtId="0" fontId="23" fillId="2" borderId="0" xfId="0" applyFont="1" applyFill="1" applyAlignment="1">
      <alignment horizontal="left"/>
    </xf>
    <xf numFmtId="0" fontId="23" fillId="2" borderId="9" xfId="0" applyFont="1" applyFill="1" applyBorder="1" applyAlignment="1">
      <alignment horizontal="right" vertical="center"/>
    </xf>
    <xf numFmtId="0" fontId="23" fillId="2" borderId="9" xfId="0" applyFont="1" applyFill="1" applyBorder="1" applyAlignment="1">
      <alignment horizontal="left" vertical="center"/>
    </xf>
    <xf numFmtId="0" fontId="23" fillId="2" borderId="158" xfId="0" applyFont="1" applyFill="1" applyBorder="1" applyAlignment="1">
      <alignment horizontal="right" vertical="center"/>
    </xf>
    <xf numFmtId="0" fontId="23" fillId="2" borderId="0" xfId="0" applyFont="1" applyFill="1" applyBorder="1" applyAlignment="1">
      <alignment horizontal="left"/>
    </xf>
    <xf numFmtId="0" fontId="23" fillId="0" borderId="0" xfId="0" applyFont="1" applyBorder="1" applyAlignment="1">
      <alignment horizontal="center" vertical="center"/>
    </xf>
    <xf numFmtId="3" fontId="23" fillId="2" borderId="158" xfId="0" applyNumberFormat="1" applyFont="1" applyFill="1" applyBorder="1" applyAlignment="1">
      <alignment horizontal="center" vertical="center"/>
    </xf>
    <xf numFmtId="3" fontId="23" fillId="2" borderId="98" xfId="0" applyNumberFormat="1" applyFont="1" applyFill="1" applyBorder="1" applyAlignment="1">
      <alignment horizontal="center" vertical="center"/>
    </xf>
    <xf numFmtId="3" fontId="23" fillId="2" borderId="103" xfId="0" applyNumberFormat="1" applyFont="1" applyFill="1" applyBorder="1" applyAlignment="1">
      <alignment horizontal="center" vertical="center"/>
    </xf>
    <xf numFmtId="3" fontId="23" fillId="2" borderId="134" xfId="0" applyNumberFormat="1" applyFont="1" applyFill="1" applyBorder="1" applyAlignment="1">
      <alignment horizontal="center" vertical="center"/>
    </xf>
    <xf numFmtId="3" fontId="23" fillId="2" borderId="166" xfId="0" applyNumberFormat="1" applyFont="1" applyFill="1" applyBorder="1" applyAlignment="1">
      <alignment horizontal="center" vertical="center"/>
    </xf>
    <xf numFmtId="0" fontId="23" fillId="8" borderId="169" xfId="0" applyFont="1" applyFill="1" applyBorder="1" applyAlignment="1">
      <alignment horizontal="right" vertical="center"/>
    </xf>
    <xf numFmtId="3" fontId="23" fillId="8" borderId="169" xfId="0" applyNumberFormat="1" applyFont="1" applyFill="1" applyBorder="1" applyAlignment="1">
      <alignment horizontal="center" vertical="center"/>
    </xf>
    <xf numFmtId="3" fontId="23" fillId="8" borderId="169" xfId="0" applyNumberFormat="1" applyFont="1" applyFill="1" applyBorder="1" applyAlignment="1">
      <alignment vertical="center"/>
    </xf>
    <xf numFmtId="0" fontId="23" fillId="8" borderId="173" xfId="0" applyFont="1" applyFill="1" applyBorder="1" applyAlignment="1">
      <alignment horizontal="right" vertical="center"/>
    </xf>
    <xf numFmtId="3" fontId="23" fillId="8" borderId="173" xfId="0" applyNumberFormat="1" applyFont="1" applyFill="1" applyBorder="1" applyAlignment="1">
      <alignment horizontal="center" vertical="center"/>
    </xf>
    <xf numFmtId="0" fontId="23" fillId="8" borderId="173" xfId="0" applyFont="1" applyFill="1" applyBorder="1" applyAlignment="1">
      <alignment horizontal="left" vertical="center"/>
    </xf>
    <xf numFmtId="0" fontId="23" fillId="2" borderId="160" xfId="0" applyFont="1" applyFill="1" applyBorder="1" applyAlignment="1">
      <alignment horizontal="left" vertical="center"/>
    </xf>
    <xf numFmtId="3" fontId="23" fillId="8" borderId="188" xfId="0" applyNumberFormat="1" applyFont="1" applyFill="1" applyBorder="1" applyAlignment="1">
      <alignment horizontal="right" vertical="center"/>
    </xf>
    <xf numFmtId="3" fontId="23" fillId="8" borderId="188" xfId="0" applyNumberFormat="1" applyFont="1" applyFill="1" applyBorder="1" applyAlignment="1">
      <alignment horizontal="center" vertical="center"/>
    </xf>
    <xf numFmtId="0" fontId="45" fillId="6" borderId="110" xfId="10" applyFont="1" applyFill="1" applyBorder="1" applyAlignment="1">
      <alignment vertical="center" wrapText="1"/>
    </xf>
    <xf numFmtId="0" fontId="45" fillId="6" borderId="110" xfId="10" applyFont="1" applyFill="1" applyBorder="1" applyAlignment="1">
      <alignment horizontal="center" vertical="center"/>
    </xf>
    <xf numFmtId="0" fontId="23" fillId="2" borderId="117" xfId="0" applyFont="1" applyFill="1" applyBorder="1" applyAlignment="1">
      <alignment horizontal="right" vertical="center"/>
    </xf>
    <xf numFmtId="0" fontId="23" fillId="2" borderId="154" xfId="0" applyFont="1" applyFill="1" applyBorder="1" applyAlignment="1">
      <alignment horizontal="right" vertical="center"/>
    </xf>
    <xf numFmtId="0" fontId="23" fillId="2" borderId="154" xfId="0" applyFont="1" applyFill="1" applyBorder="1" applyAlignment="1">
      <alignment horizontal="left" vertical="center"/>
    </xf>
    <xf numFmtId="0" fontId="23" fillId="2" borderId="134" xfId="0" applyFont="1" applyFill="1" applyBorder="1" applyAlignment="1">
      <alignment horizontal="right" vertical="center"/>
    </xf>
    <xf numFmtId="0" fontId="23" fillId="2" borderId="153" xfId="0" applyFont="1" applyFill="1" applyBorder="1" applyAlignment="1">
      <alignment horizontal="left"/>
    </xf>
    <xf numFmtId="0" fontId="23" fillId="2" borderId="134" xfId="0" applyFont="1" applyFill="1" applyBorder="1" applyAlignment="1">
      <alignment horizontal="left"/>
    </xf>
    <xf numFmtId="0" fontId="0" fillId="2" borderId="152" xfId="0" applyFill="1" applyBorder="1"/>
    <xf numFmtId="0" fontId="45" fillId="6" borderId="191" xfId="10" applyFont="1" applyFill="1" applyBorder="1" applyAlignment="1">
      <alignment vertical="center" wrapText="1"/>
    </xf>
    <xf numFmtId="0" fontId="23" fillId="2" borderId="193" xfId="0" applyFont="1" applyFill="1" applyBorder="1" applyAlignment="1">
      <alignment vertical="center"/>
    </xf>
    <xf numFmtId="0" fontId="23" fillId="8" borderId="191" xfId="0" applyFont="1" applyFill="1" applyBorder="1" applyAlignment="1">
      <alignment horizontal="right" vertical="center"/>
    </xf>
    <xf numFmtId="3" fontId="23" fillId="8" borderId="191" xfId="0" applyNumberFormat="1" applyFont="1" applyFill="1" applyBorder="1" applyAlignment="1">
      <alignment horizontal="center" vertical="center"/>
    </xf>
    <xf numFmtId="0" fontId="23" fillId="8" borderId="191" xfId="0" applyFont="1" applyFill="1" applyBorder="1" applyAlignment="1">
      <alignment horizontal="left" vertical="center"/>
    </xf>
    <xf numFmtId="0" fontId="23" fillId="2" borderId="166" xfId="0" applyFont="1" applyFill="1" applyBorder="1" applyAlignment="1">
      <alignment horizontal="right" vertical="center"/>
    </xf>
    <xf numFmtId="3" fontId="45" fillId="2" borderId="166" xfId="10" applyNumberFormat="1" applyFont="1" applyFill="1" applyBorder="1" applyAlignment="1">
      <alignment horizontal="center" vertical="center"/>
    </xf>
    <xf numFmtId="0" fontId="23" fillId="2" borderId="166" xfId="0" applyFont="1" applyFill="1" applyBorder="1" applyAlignment="1">
      <alignment horizontal="left"/>
    </xf>
    <xf numFmtId="0" fontId="23" fillId="2" borderId="189" xfId="0" applyFont="1" applyFill="1" applyBorder="1" applyAlignment="1">
      <alignment horizontal="right" vertical="center"/>
    </xf>
    <xf numFmtId="3" fontId="45" fillId="2" borderId="189" xfId="10" applyNumberFormat="1" applyFont="1" applyFill="1" applyBorder="1" applyAlignment="1">
      <alignment horizontal="center" vertical="center"/>
    </xf>
    <xf numFmtId="3" fontId="23" fillId="2" borderId="189" xfId="0" applyNumberFormat="1" applyFont="1" applyFill="1" applyBorder="1" applyAlignment="1">
      <alignment horizontal="center" vertical="center"/>
    </xf>
    <xf numFmtId="0" fontId="23" fillId="2" borderId="189" xfId="0" applyFont="1" applyFill="1" applyBorder="1" applyAlignment="1">
      <alignment horizontal="left" vertical="center"/>
    </xf>
    <xf numFmtId="0" fontId="23" fillId="8" borderId="168" xfId="0" applyFont="1" applyFill="1" applyBorder="1" applyAlignment="1">
      <alignment horizontal="right" vertical="center"/>
    </xf>
    <xf numFmtId="0" fontId="23" fillId="8" borderId="168" xfId="0" applyFont="1" applyFill="1" applyBorder="1" applyAlignment="1">
      <alignment horizontal="left" vertical="center"/>
    </xf>
    <xf numFmtId="0" fontId="45" fillId="2" borderId="110" xfId="10" applyFont="1" applyFill="1" applyBorder="1" applyAlignment="1">
      <alignment horizontal="center" vertical="center"/>
    </xf>
    <xf numFmtId="0" fontId="45" fillId="2" borderId="110" xfId="10" applyFont="1" applyFill="1" applyBorder="1" applyAlignment="1">
      <alignment horizontal="center" vertical="center" wrapText="1"/>
    </xf>
    <xf numFmtId="0" fontId="45" fillId="2" borderId="152" xfId="10" applyFont="1" applyFill="1" applyBorder="1" applyAlignment="1">
      <alignment vertical="center"/>
    </xf>
    <xf numFmtId="3" fontId="45" fillId="2" borderId="158" xfId="10" applyNumberFormat="1" applyFont="1" applyFill="1" applyBorder="1" applyAlignment="1">
      <alignment horizontal="center" vertical="center"/>
    </xf>
    <xf numFmtId="3" fontId="45" fillId="2" borderId="98" xfId="10" applyNumberFormat="1" applyFont="1" applyFill="1" applyBorder="1" applyAlignment="1">
      <alignment horizontal="center" vertical="center"/>
    </xf>
    <xf numFmtId="3" fontId="45" fillId="2" borderId="103" xfId="10" applyNumberFormat="1" applyFont="1" applyFill="1" applyBorder="1" applyAlignment="1">
      <alignment horizontal="center" vertical="center"/>
    </xf>
    <xf numFmtId="3" fontId="45" fillId="2" borderId="117" xfId="10" applyNumberFormat="1" applyFont="1" applyFill="1" applyBorder="1" applyAlignment="1">
      <alignment horizontal="center" vertical="center"/>
    </xf>
    <xf numFmtId="3" fontId="45" fillId="2" borderId="103" xfId="11" applyNumberFormat="1" applyFont="1" applyFill="1" applyBorder="1" applyAlignment="1">
      <alignment horizontal="center" vertical="center"/>
    </xf>
    <xf numFmtId="3" fontId="45" fillId="2" borderId="98" xfId="11" applyNumberFormat="1" applyFont="1" applyFill="1" applyBorder="1" applyAlignment="1">
      <alignment horizontal="center" vertical="center"/>
    </xf>
    <xf numFmtId="3" fontId="45" fillId="2" borderId="140" xfId="11" applyNumberFormat="1" applyFont="1" applyFill="1" applyBorder="1" applyAlignment="1">
      <alignment horizontal="center" vertical="center"/>
    </xf>
    <xf numFmtId="3" fontId="45" fillId="2" borderId="140" xfId="10" applyNumberFormat="1" applyFont="1" applyFill="1" applyBorder="1" applyAlignment="1">
      <alignment horizontal="center" vertical="center"/>
    </xf>
    <xf numFmtId="3" fontId="45" fillId="2" borderId="0" xfId="11" applyNumberFormat="1" applyFont="1" applyFill="1" applyBorder="1" applyAlignment="1">
      <alignment horizontal="center" vertical="center"/>
    </xf>
    <xf numFmtId="3" fontId="45" fillId="2" borderId="0" xfId="10" applyNumberFormat="1" applyFont="1" applyFill="1" applyBorder="1" applyAlignment="1">
      <alignment horizontal="center" vertical="center"/>
    </xf>
    <xf numFmtId="3" fontId="45" fillId="2" borderId="134" xfId="11" applyNumberFormat="1" applyFont="1" applyFill="1" applyBorder="1" applyAlignment="1">
      <alignment horizontal="center" vertical="center"/>
    </xf>
    <xf numFmtId="3" fontId="45" fillId="2" borderId="134" xfId="10" applyNumberFormat="1" applyFont="1" applyFill="1" applyBorder="1" applyAlignment="1">
      <alignment horizontal="center" vertical="center"/>
    </xf>
    <xf numFmtId="0" fontId="23" fillId="2" borderId="134" xfId="0" applyFont="1" applyFill="1" applyBorder="1" applyAlignment="1">
      <alignment horizontal="left" vertical="center"/>
    </xf>
    <xf numFmtId="3" fontId="45" fillId="2" borderId="117" xfId="11" applyNumberFormat="1" applyFont="1" applyFill="1" applyBorder="1" applyAlignment="1">
      <alignment horizontal="center" vertical="center"/>
    </xf>
    <xf numFmtId="3" fontId="45" fillId="8" borderId="169" xfId="11" applyNumberFormat="1" applyFont="1" applyFill="1" applyBorder="1" applyAlignment="1">
      <alignment horizontal="right" vertical="center"/>
    </xf>
    <xf numFmtId="3" fontId="45" fillId="8" borderId="169" xfId="11" applyNumberFormat="1" applyFont="1" applyFill="1" applyBorder="1" applyAlignment="1">
      <alignment horizontal="center" vertical="center"/>
    </xf>
    <xf numFmtId="0" fontId="23" fillId="8" borderId="169" xfId="0" applyFont="1" applyFill="1" applyBorder="1" applyAlignment="1">
      <alignment horizontal="left" vertical="center"/>
    </xf>
    <xf numFmtId="3" fontId="45" fillId="8" borderId="168" xfId="11" applyNumberFormat="1" applyFont="1" applyFill="1" applyBorder="1" applyAlignment="1">
      <alignment horizontal="right" vertical="center"/>
    </xf>
    <xf numFmtId="3" fontId="45" fillId="8" borderId="168" xfId="11" applyNumberFormat="1" applyFont="1" applyFill="1" applyBorder="1" applyAlignment="1">
      <alignment horizontal="center" vertical="center"/>
    </xf>
    <xf numFmtId="3" fontId="45" fillId="8" borderId="173" xfId="11" applyNumberFormat="1" applyFont="1" applyFill="1" applyBorder="1" applyAlignment="1">
      <alignment horizontal="right" vertical="center"/>
    </xf>
    <xf numFmtId="3" fontId="45" fillId="8" borderId="173" xfId="11" applyNumberFormat="1" applyFont="1" applyFill="1" applyBorder="1" applyAlignment="1">
      <alignment horizontal="center" vertical="center"/>
    </xf>
    <xf numFmtId="0" fontId="23" fillId="8" borderId="174" xfId="0" applyFont="1" applyFill="1" applyBorder="1" applyAlignment="1">
      <alignment horizontal="right" vertical="center"/>
    </xf>
    <xf numFmtId="3" fontId="45" fillId="8" borderId="174" xfId="11" applyNumberFormat="1" applyFont="1" applyFill="1" applyBorder="1" applyAlignment="1">
      <alignment horizontal="center" vertical="center"/>
    </xf>
    <xf numFmtId="0" fontId="23" fillId="8" borderId="174" xfId="0" applyFont="1" applyFill="1" applyBorder="1" applyAlignment="1">
      <alignment horizontal="left" vertical="center"/>
    </xf>
    <xf numFmtId="0" fontId="45" fillId="2" borderId="150" xfId="10" applyFont="1" applyFill="1" applyBorder="1" applyAlignment="1">
      <alignment horizontal="left" vertical="center"/>
    </xf>
    <xf numFmtId="0" fontId="45" fillId="2" borderId="188" xfId="10" applyFont="1" applyFill="1" applyBorder="1" applyAlignment="1">
      <alignment vertical="center"/>
    </xf>
    <xf numFmtId="0" fontId="45" fillId="2" borderId="188" xfId="10" applyFont="1" applyFill="1" applyBorder="1" applyAlignment="1">
      <alignment horizontal="left" vertical="center"/>
    </xf>
    <xf numFmtId="0" fontId="23" fillId="8" borderId="9" xfId="0" applyFont="1" applyFill="1" applyBorder="1" applyAlignment="1">
      <alignment horizontal="right" vertical="center"/>
    </xf>
    <xf numFmtId="3" fontId="45" fillId="2" borderId="168" xfId="10" applyNumberFormat="1" applyFont="1" applyFill="1" applyBorder="1" applyAlignment="1">
      <alignment horizontal="center" vertical="center"/>
    </xf>
    <xf numFmtId="3" fontId="45" fillId="2" borderId="174" xfId="10" applyNumberFormat="1" applyFont="1" applyFill="1" applyBorder="1" applyAlignment="1">
      <alignment horizontal="center" vertical="center"/>
    </xf>
    <xf numFmtId="3" fontId="45" fillId="8" borderId="188" xfId="10" applyNumberFormat="1" applyFont="1" applyFill="1" applyBorder="1" applyAlignment="1">
      <alignment horizontal="center" vertical="center"/>
    </xf>
    <xf numFmtId="3" fontId="45" fillId="8" borderId="188" xfId="11" applyNumberFormat="1" applyFont="1" applyFill="1" applyBorder="1" applyAlignment="1">
      <alignment horizontal="center" vertical="center"/>
    </xf>
    <xf numFmtId="0" fontId="45" fillId="2" borderId="150" xfId="10" applyFont="1" applyFill="1" applyBorder="1" applyAlignment="1">
      <alignment horizontal="right" vertical="center" wrapText="1"/>
    </xf>
    <xf numFmtId="3" fontId="45" fillId="2" borderId="158" xfId="11" applyNumberFormat="1" applyFont="1" applyFill="1" applyBorder="1" applyAlignment="1">
      <alignment horizontal="center" vertical="center"/>
    </xf>
    <xf numFmtId="3" fontId="45" fillId="2" borderId="154" xfId="11" applyNumberFormat="1" applyFont="1" applyFill="1" applyBorder="1" applyAlignment="1">
      <alignment horizontal="center" vertical="center"/>
    </xf>
    <xf numFmtId="3" fontId="45" fillId="2" borderId="160" xfId="11" applyNumberFormat="1" applyFont="1" applyFill="1" applyBorder="1" applyAlignment="1">
      <alignment horizontal="center" vertical="center"/>
    </xf>
    <xf numFmtId="3" fontId="45" fillId="2" borderId="160" xfId="10" applyNumberFormat="1" applyFont="1" applyFill="1" applyBorder="1" applyAlignment="1">
      <alignment horizontal="center" vertical="center"/>
    </xf>
    <xf numFmtId="3" fontId="45" fillId="2" borderId="10" xfId="10" applyNumberFormat="1" applyFont="1" applyFill="1" applyBorder="1" applyAlignment="1">
      <alignment horizontal="center" vertical="center"/>
    </xf>
    <xf numFmtId="3" fontId="45" fillId="2" borderId="166" xfId="11" applyNumberFormat="1" applyFont="1" applyFill="1" applyBorder="1" applyAlignment="1">
      <alignment horizontal="center" vertical="center"/>
    </xf>
    <xf numFmtId="3" fontId="45" fillId="2" borderId="173" xfId="11" applyNumberFormat="1" applyFont="1" applyFill="1" applyBorder="1" applyAlignment="1">
      <alignment horizontal="center" vertical="center"/>
    </xf>
    <xf numFmtId="3" fontId="45" fillId="2" borderId="173" xfId="10" applyNumberFormat="1" applyFont="1" applyFill="1" applyBorder="1" applyAlignment="1">
      <alignment horizontal="center" vertical="center"/>
    </xf>
    <xf numFmtId="0" fontId="23" fillId="8" borderId="166" xfId="0" applyFont="1" applyFill="1" applyBorder="1" applyAlignment="1">
      <alignment horizontal="right" vertical="center"/>
    </xf>
    <xf numFmtId="3" fontId="45" fillId="2" borderId="168" xfId="11" applyNumberFormat="1" applyFont="1" applyFill="1" applyBorder="1" applyAlignment="1">
      <alignment horizontal="center" vertical="center"/>
    </xf>
    <xf numFmtId="3" fontId="45" fillId="2" borderId="174" xfId="11" applyNumberFormat="1" applyFont="1" applyFill="1" applyBorder="1" applyAlignment="1">
      <alignment horizontal="center" vertical="center"/>
    </xf>
    <xf numFmtId="0" fontId="23" fillId="2" borderId="158" xfId="0" applyFont="1" applyFill="1" applyBorder="1" applyAlignment="1">
      <alignment horizontal="left" vertical="center"/>
    </xf>
    <xf numFmtId="0" fontId="23" fillId="8" borderId="140" xfId="0" applyFont="1" applyFill="1" applyBorder="1" applyAlignment="1">
      <alignment horizontal="left" vertical="center"/>
    </xf>
    <xf numFmtId="0" fontId="23" fillId="8" borderId="189" xfId="0" applyFont="1" applyFill="1" applyBorder="1" applyAlignment="1">
      <alignment horizontal="right" vertical="center"/>
    </xf>
    <xf numFmtId="3" fontId="45" fillId="8" borderId="189" xfId="11" applyNumberFormat="1" applyFont="1" applyFill="1" applyBorder="1" applyAlignment="1">
      <alignment horizontal="center" vertical="center"/>
    </xf>
    <xf numFmtId="0" fontId="23" fillId="8" borderId="189" xfId="0" applyFont="1" applyFill="1" applyBorder="1" applyAlignment="1">
      <alignment horizontal="left" vertical="center"/>
    </xf>
    <xf numFmtId="0" fontId="23" fillId="2" borderId="174" xfId="0" applyFont="1" applyFill="1" applyBorder="1" applyAlignment="1">
      <alignment horizontal="left" vertical="center"/>
    </xf>
    <xf numFmtId="3" fontId="45" fillId="2" borderId="189" xfId="11" applyNumberFormat="1" applyFont="1" applyFill="1" applyBorder="1" applyAlignment="1">
      <alignment horizontal="center" vertical="center"/>
    </xf>
    <xf numFmtId="0" fontId="23" fillId="8" borderId="197" xfId="0" applyFont="1" applyFill="1" applyBorder="1" applyAlignment="1">
      <alignment horizontal="center" vertical="center"/>
    </xf>
    <xf numFmtId="0" fontId="45" fillId="2" borderId="150" xfId="10" applyFont="1" applyFill="1" applyBorder="1" applyAlignment="1">
      <alignment vertical="center" wrapText="1"/>
    </xf>
    <xf numFmtId="0" fontId="45" fillId="2" borderId="110" xfId="10" applyFont="1" applyFill="1" applyBorder="1" applyAlignment="1">
      <alignment vertical="center" wrapText="1"/>
    </xf>
    <xf numFmtId="0" fontId="23" fillId="2" borderId="110" xfId="0" applyFont="1" applyFill="1" applyBorder="1" applyAlignment="1">
      <alignment horizontal="center"/>
    </xf>
    <xf numFmtId="0" fontId="45" fillId="2" borderId="197" xfId="10" applyFont="1" applyFill="1" applyBorder="1" applyAlignment="1">
      <alignment vertical="center"/>
    </xf>
    <xf numFmtId="3" fontId="45" fillId="2" borderId="10" xfId="11" applyNumberFormat="1" applyFont="1" applyFill="1" applyBorder="1" applyAlignment="1">
      <alignment horizontal="center" vertical="center"/>
    </xf>
    <xf numFmtId="0" fontId="23" fillId="8" borderId="197" xfId="0" applyFont="1" applyFill="1" applyBorder="1" applyAlignment="1">
      <alignment horizontal="center" vertical="center" wrapText="1"/>
    </xf>
    <xf numFmtId="164" fontId="46" fillId="2" borderId="158" xfId="12" applyNumberFormat="1" applyFont="1" applyFill="1" applyBorder="1" applyAlignment="1">
      <alignment horizontal="left" vertical="center"/>
    </xf>
    <xf numFmtId="0" fontId="46" fillId="2" borderId="161" xfId="12" applyFont="1" applyFill="1" applyBorder="1" applyAlignment="1">
      <alignment horizontal="left" vertical="center"/>
    </xf>
    <xf numFmtId="0" fontId="60" fillId="0" borderId="0" xfId="12" applyFont="1" applyBorder="1" applyAlignment="1">
      <alignment horizontal="center" vertical="center"/>
    </xf>
    <xf numFmtId="0" fontId="46" fillId="2" borderId="168" xfId="12" applyFont="1" applyFill="1" applyBorder="1" applyAlignment="1">
      <alignment horizontal="left" vertical="center"/>
    </xf>
    <xf numFmtId="0" fontId="46" fillId="8" borderId="188" xfId="12" applyFont="1" applyFill="1" applyBorder="1" applyAlignment="1">
      <alignment horizontal="right" vertical="center"/>
    </xf>
    <xf numFmtId="3" fontId="46" fillId="8" borderId="188" xfId="12" applyNumberFormat="1" applyFont="1" applyFill="1" applyBorder="1" applyAlignment="1">
      <alignment horizontal="center" vertical="center"/>
    </xf>
    <xf numFmtId="0" fontId="46" fillId="8" borderId="188" xfId="12" applyFont="1" applyFill="1" applyBorder="1" applyAlignment="1">
      <alignment horizontal="left" vertical="center"/>
    </xf>
    <xf numFmtId="0" fontId="68" fillId="0" borderId="0" xfId="12" applyFont="1" applyBorder="1" applyAlignment="1">
      <alignment horizontal="center" vertical="center"/>
    </xf>
    <xf numFmtId="0" fontId="68" fillId="0" borderId="0" xfId="12" applyFont="1" applyBorder="1" applyAlignment="1">
      <alignment horizontal="left" vertical="center"/>
    </xf>
    <xf numFmtId="164" fontId="46" fillId="2" borderId="174" xfId="12" applyNumberFormat="1" applyFont="1" applyFill="1" applyBorder="1" applyAlignment="1">
      <alignment horizontal="right" vertical="center"/>
    </xf>
    <xf numFmtId="164" fontId="46" fillId="2" borderId="174" xfId="12" applyNumberFormat="1" applyFont="1" applyFill="1" applyBorder="1" applyAlignment="1">
      <alignment horizontal="left" vertical="center"/>
    </xf>
    <xf numFmtId="164" fontId="46" fillId="2" borderId="189" xfId="12" applyNumberFormat="1" applyFont="1" applyFill="1" applyBorder="1" applyAlignment="1">
      <alignment horizontal="right" vertical="center"/>
    </xf>
    <xf numFmtId="3" fontId="46" fillId="2" borderId="189" xfId="12" applyNumberFormat="1" applyFont="1" applyFill="1" applyBorder="1" applyAlignment="1">
      <alignment horizontal="center" vertical="center"/>
    </xf>
    <xf numFmtId="0" fontId="45" fillId="8" borderId="110" xfId="12" applyFont="1" applyFill="1" applyBorder="1" applyAlignment="1">
      <alignment horizontal="center" vertical="center" wrapText="1"/>
    </xf>
    <xf numFmtId="0" fontId="45" fillId="8" borderId="0" xfId="12" applyFont="1" applyFill="1" applyBorder="1" applyAlignment="1">
      <alignment horizontal="center" vertical="center" wrapText="1"/>
    </xf>
    <xf numFmtId="0" fontId="45" fillId="8" borderId="150" xfId="12" applyFont="1" applyFill="1" applyBorder="1" applyAlignment="1">
      <alignment horizontal="center" vertical="center"/>
    </xf>
    <xf numFmtId="0" fontId="45" fillId="8" borderId="145" xfId="12" applyFont="1" applyFill="1" applyBorder="1" applyAlignment="1">
      <alignment horizontal="center" vertical="center" wrapText="1"/>
    </xf>
    <xf numFmtId="0" fontId="45" fillId="2" borderId="150" xfId="12" applyFont="1" applyFill="1" applyBorder="1" applyAlignment="1">
      <alignment horizontal="right" vertical="center" wrapText="1"/>
    </xf>
    <xf numFmtId="0" fontId="45" fillId="2" borderId="110" xfId="12" applyFont="1" applyFill="1" applyBorder="1" applyAlignment="1">
      <alignment horizontal="center" vertical="center"/>
    </xf>
    <xf numFmtId="0" fontId="45" fillId="2" borderId="110" xfId="12" applyFont="1" applyFill="1" applyBorder="1" applyAlignment="1">
      <alignment horizontal="center" vertical="center" wrapText="1"/>
    </xf>
    <xf numFmtId="0" fontId="22" fillId="2" borderId="110" xfId="0" applyFont="1" applyFill="1" applyBorder="1"/>
    <xf numFmtId="0" fontId="45" fillId="2" borderId="150" xfId="12" applyFont="1" applyFill="1" applyBorder="1" applyAlignment="1">
      <alignment horizontal="left" vertical="center" wrapText="1"/>
    </xf>
    <xf numFmtId="164" fontId="45" fillId="2" borderId="158" xfId="12" applyNumberFormat="1" applyFont="1" applyFill="1" applyBorder="1" applyAlignment="1">
      <alignment horizontal="right" vertical="center"/>
    </xf>
    <xf numFmtId="3" fontId="45" fillId="2" borderId="158" xfId="12" applyNumberFormat="1" applyFont="1" applyFill="1" applyBorder="1" applyAlignment="1">
      <alignment horizontal="center" vertical="center"/>
    </xf>
    <xf numFmtId="164" fontId="45" fillId="2" borderId="158" xfId="12" applyNumberFormat="1" applyFont="1" applyFill="1" applyBorder="1" applyAlignment="1">
      <alignment horizontal="left" vertical="center"/>
    </xf>
    <xf numFmtId="164" fontId="45" fillId="2" borderId="140" xfId="12" applyNumberFormat="1" applyFont="1" applyFill="1" applyBorder="1" applyAlignment="1">
      <alignment horizontal="right" vertical="center"/>
    </xf>
    <xf numFmtId="3" fontId="45" fillId="2" borderId="159" xfId="12" applyNumberFormat="1" applyFont="1" applyFill="1" applyBorder="1" applyAlignment="1">
      <alignment horizontal="center" vertical="center"/>
    </xf>
    <xf numFmtId="164" fontId="45" fillId="2" borderId="140" xfId="12" applyNumberFormat="1" applyFont="1" applyFill="1" applyBorder="1" applyAlignment="1">
      <alignment horizontal="left" vertical="center"/>
    </xf>
    <xf numFmtId="0" fontId="45" fillId="2" borderId="168" xfId="12" applyFont="1" applyFill="1" applyBorder="1" applyAlignment="1">
      <alignment horizontal="right" vertical="center"/>
    </xf>
    <xf numFmtId="0" fontId="45" fillId="2" borderId="168" xfId="12" applyFont="1" applyFill="1" applyBorder="1" applyAlignment="1">
      <alignment horizontal="left" vertical="center"/>
    </xf>
    <xf numFmtId="0" fontId="45" fillId="8" borderId="188" xfId="12" applyFont="1" applyFill="1" applyBorder="1" applyAlignment="1">
      <alignment horizontal="right" vertical="center"/>
    </xf>
    <xf numFmtId="0" fontId="45" fillId="8" borderId="188" xfId="12" applyFont="1" applyFill="1" applyBorder="1" applyAlignment="1">
      <alignment horizontal="left" vertical="center"/>
    </xf>
    <xf numFmtId="0" fontId="45" fillId="2" borderId="161" xfId="12" applyFont="1" applyFill="1" applyBorder="1" applyAlignment="1">
      <alignment horizontal="left" vertical="center"/>
    </xf>
    <xf numFmtId="3" fontId="45" fillId="2" borderId="154" xfId="12" applyNumberFormat="1" applyFont="1" applyFill="1" applyBorder="1" applyAlignment="1">
      <alignment horizontal="center" vertical="center"/>
    </xf>
    <xf numFmtId="3" fontId="45" fillId="2" borderId="140" xfId="12" applyNumberFormat="1" applyFont="1" applyFill="1" applyBorder="1" applyAlignment="1">
      <alignment horizontal="center" vertical="center"/>
    </xf>
    <xf numFmtId="164" fontId="45" fillId="2" borderId="174" xfId="12" applyNumberFormat="1" applyFont="1" applyFill="1" applyBorder="1" applyAlignment="1">
      <alignment horizontal="left" vertical="center"/>
    </xf>
    <xf numFmtId="164" fontId="45" fillId="2" borderId="189" xfId="12" applyNumberFormat="1" applyFont="1" applyFill="1" applyBorder="1" applyAlignment="1">
      <alignment horizontal="left" vertical="center"/>
    </xf>
    <xf numFmtId="0" fontId="45" fillId="8" borderId="150" xfId="12" applyFont="1" applyFill="1" applyBorder="1" applyAlignment="1">
      <alignment horizontal="center" vertical="center" wrapText="1"/>
    </xf>
    <xf numFmtId="3" fontId="45" fillId="2" borderId="168" xfId="12" applyNumberFormat="1" applyFont="1" applyFill="1" applyBorder="1" applyAlignment="1">
      <alignment horizontal="center" vertical="center"/>
    </xf>
    <xf numFmtId="164" fontId="45" fillId="2" borderId="174" xfId="12" applyNumberFormat="1" applyFont="1" applyFill="1" applyBorder="1" applyAlignment="1">
      <alignment horizontal="right" vertical="center"/>
    </xf>
    <xf numFmtId="3" fontId="45" fillId="2" borderId="174" xfId="12" applyNumberFormat="1" applyFont="1" applyFill="1" applyBorder="1" applyAlignment="1">
      <alignment horizontal="center" vertical="center"/>
    </xf>
    <xf numFmtId="3" fontId="45" fillId="8" borderId="188" xfId="12" applyNumberFormat="1" applyFont="1" applyFill="1" applyBorder="1" applyAlignment="1">
      <alignment horizontal="center" vertical="center"/>
    </xf>
    <xf numFmtId="3" fontId="45" fillId="2" borderId="166" xfId="12" applyNumberFormat="1" applyFont="1" applyFill="1" applyBorder="1" applyAlignment="1">
      <alignment horizontal="center" vertical="center"/>
    </xf>
    <xf numFmtId="164" fontId="45" fillId="2" borderId="189" xfId="12" applyNumberFormat="1" applyFont="1" applyFill="1" applyBorder="1" applyAlignment="1">
      <alignment horizontal="right" vertical="center"/>
    </xf>
    <xf numFmtId="3" fontId="45" fillId="2" borderId="189" xfId="12" applyNumberFormat="1" applyFont="1" applyFill="1" applyBorder="1" applyAlignment="1">
      <alignment horizontal="center" vertical="center"/>
    </xf>
    <xf numFmtId="0" fontId="45" fillId="8" borderId="145" xfId="12" applyFont="1" applyFill="1" applyBorder="1" applyAlignment="1">
      <alignment horizontal="center" vertical="center" wrapText="1"/>
    </xf>
    <xf numFmtId="3" fontId="45" fillId="2" borderId="10" xfId="12" applyNumberFormat="1" applyFont="1" applyFill="1" applyBorder="1" applyAlignment="1">
      <alignment horizontal="center" vertical="center"/>
    </xf>
    <xf numFmtId="3" fontId="45" fillId="2" borderId="155" xfId="12" applyNumberFormat="1" applyFont="1" applyFill="1" applyBorder="1" applyAlignment="1">
      <alignment horizontal="center" vertical="center"/>
    </xf>
    <xf numFmtId="3" fontId="45" fillId="2" borderId="160" xfId="12" applyNumberFormat="1" applyFont="1" applyFill="1" applyBorder="1" applyAlignment="1">
      <alignment horizontal="center" vertical="center"/>
    </xf>
    <xf numFmtId="164" fontId="45" fillId="8" borderId="169" xfId="12" applyNumberFormat="1" applyFont="1" applyFill="1" applyBorder="1" applyAlignment="1">
      <alignment horizontal="right" vertical="center"/>
    </xf>
    <xf numFmtId="164" fontId="45" fillId="8" borderId="169" xfId="12" applyNumberFormat="1" applyFont="1" applyFill="1" applyBorder="1" applyAlignment="1">
      <alignment horizontal="left" vertical="center"/>
    </xf>
    <xf numFmtId="0" fontId="45" fillId="8" borderId="168" xfId="12" applyFont="1" applyFill="1" applyBorder="1" applyAlignment="1">
      <alignment horizontal="left" vertical="center"/>
    </xf>
    <xf numFmtId="0" fontId="45" fillId="8" borderId="168" xfId="12" applyFont="1" applyFill="1" applyBorder="1" applyAlignment="1">
      <alignment horizontal="right" vertical="center"/>
    </xf>
    <xf numFmtId="164" fontId="46" fillId="0" borderId="174" xfId="12" applyNumberFormat="1" applyFont="1" applyBorder="1" applyAlignment="1">
      <alignment horizontal="center" vertical="center"/>
    </xf>
    <xf numFmtId="164" fontId="45" fillId="8" borderId="189" xfId="12" applyNumberFormat="1" applyFont="1" applyFill="1" applyBorder="1" applyAlignment="1">
      <alignment horizontal="right" vertical="center"/>
    </xf>
    <xf numFmtId="3" fontId="45" fillId="8" borderId="189" xfId="12" applyNumberFormat="1" applyFont="1" applyFill="1" applyBorder="1" applyAlignment="1">
      <alignment horizontal="center" vertical="center"/>
    </xf>
    <xf numFmtId="164" fontId="45" fillId="8" borderId="189" xfId="12" applyNumberFormat="1" applyFont="1" applyFill="1" applyBorder="1" applyAlignment="1">
      <alignment horizontal="left" vertical="center"/>
    </xf>
    <xf numFmtId="0" fontId="45" fillId="8" borderId="110" xfId="12" applyFont="1" applyFill="1" applyBorder="1" applyAlignment="1">
      <alignment horizontal="center" vertical="center"/>
    </xf>
    <xf numFmtId="0" fontId="45" fillId="8" borderId="145" xfId="12" applyFont="1" applyFill="1" applyBorder="1" applyAlignment="1">
      <alignment horizontal="center" vertical="center"/>
    </xf>
    <xf numFmtId="0" fontId="45" fillId="2" borderId="110" xfId="13" applyFont="1" applyFill="1" applyBorder="1" applyAlignment="1">
      <alignment horizontal="center" vertical="center" wrapText="1"/>
    </xf>
    <xf numFmtId="0" fontId="45" fillId="2" borderId="110" xfId="13" applyFont="1" applyFill="1" applyBorder="1" applyAlignment="1">
      <alignment horizontal="center" vertical="center"/>
    </xf>
    <xf numFmtId="3" fontId="45" fillId="2" borderId="124" xfId="13" applyNumberFormat="1" applyFont="1" applyFill="1" applyBorder="1" applyAlignment="1">
      <alignment horizontal="center" vertical="center"/>
    </xf>
    <xf numFmtId="3" fontId="45" fillId="2" borderId="98" xfId="13" applyNumberFormat="1" applyFont="1" applyFill="1" applyBorder="1" applyAlignment="1">
      <alignment horizontal="center" vertical="center"/>
    </xf>
    <xf numFmtId="3" fontId="45" fillId="2" borderId="140" xfId="13" applyNumberFormat="1" applyFont="1" applyFill="1" applyBorder="1" applyAlignment="1">
      <alignment horizontal="center" vertical="center"/>
    </xf>
    <xf numFmtId="3" fontId="45" fillId="2" borderId="158" xfId="13" applyNumberFormat="1" applyFont="1" applyFill="1" applyBorder="1" applyAlignment="1">
      <alignment horizontal="center" vertical="center"/>
    </xf>
    <xf numFmtId="3" fontId="45" fillId="2" borderId="155" xfId="13" applyNumberFormat="1" applyFont="1" applyFill="1" applyBorder="1" applyAlignment="1">
      <alignment horizontal="center" vertical="center"/>
    </xf>
    <xf numFmtId="3" fontId="45" fillId="2" borderId="160" xfId="13" applyNumberFormat="1" applyFont="1" applyFill="1" applyBorder="1" applyAlignment="1">
      <alignment horizontal="center" vertical="center"/>
    </xf>
    <xf numFmtId="3" fontId="45" fillId="2" borderId="0" xfId="12" applyNumberFormat="1" applyFont="1" applyFill="1" applyBorder="1" applyAlignment="1">
      <alignment horizontal="center" vertical="center" wrapText="1"/>
    </xf>
    <xf numFmtId="3" fontId="45" fillId="2" borderId="157" xfId="12" applyNumberFormat="1" applyFont="1" applyFill="1" applyBorder="1" applyAlignment="1">
      <alignment horizontal="center" vertical="center" wrapText="1"/>
    </xf>
    <xf numFmtId="3" fontId="45" fillId="2" borderId="157" xfId="13" applyNumberFormat="1" applyFont="1" applyFill="1" applyBorder="1" applyAlignment="1">
      <alignment horizontal="center" vertical="center"/>
    </xf>
    <xf numFmtId="0" fontId="45" fillId="2" borderId="188" xfId="12" applyFont="1" applyFill="1" applyBorder="1" applyAlignment="1">
      <alignment vertical="center" wrapText="1"/>
    </xf>
    <xf numFmtId="3" fontId="45" fillId="2" borderId="174" xfId="13" applyNumberFormat="1" applyFont="1" applyFill="1" applyBorder="1" applyAlignment="1">
      <alignment horizontal="center" vertical="center"/>
    </xf>
    <xf numFmtId="3" fontId="45" fillId="2" borderId="168" xfId="13" applyNumberFormat="1" applyFont="1" applyFill="1" applyBorder="1" applyAlignment="1">
      <alignment horizontal="center" vertical="center"/>
    </xf>
    <xf numFmtId="0" fontId="45" fillId="2" borderId="196" xfId="13" applyFont="1" applyFill="1" applyBorder="1" applyAlignment="1">
      <alignment horizontal="center" vertical="center" wrapText="1"/>
    </xf>
    <xf numFmtId="0" fontId="45" fillId="2" borderId="196" xfId="13" applyFont="1" applyFill="1" applyBorder="1" applyAlignment="1">
      <alignment horizontal="center" vertical="center"/>
    </xf>
    <xf numFmtId="3" fontId="45" fillId="2" borderId="174" xfId="12" applyNumberFormat="1" applyFont="1" applyFill="1" applyBorder="1" applyAlignment="1">
      <alignment horizontal="center" vertical="center" wrapText="1"/>
    </xf>
    <xf numFmtId="0" fontId="45" fillId="2" borderId="155" xfId="12" applyFont="1" applyFill="1" applyBorder="1" applyAlignment="1">
      <alignment horizontal="center" vertical="center" wrapText="1"/>
    </xf>
    <xf numFmtId="0" fontId="45" fillId="2" borderId="168" xfId="12" applyFont="1" applyFill="1" applyBorder="1" applyAlignment="1">
      <alignment horizontal="center" vertical="center" wrapText="1"/>
    </xf>
    <xf numFmtId="3" fontId="45" fillId="2" borderId="155" xfId="12" applyNumberFormat="1" applyFont="1" applyFill="1" applyBorder="1" applyAlignment="1">
      <alignment horizontal="center" vertical="center" wrapText="1"/>
    </xf>
    <xf numFmtId="3" fontId="45" fillId="2" borderId="168" xfId="12" applyNumberFormat="1" applyFont="1" applyFill="1" applyBorder="1" applyAlignment="1">
      <alignment horizontal="center" vertical="center" wrapText="1"/>
    </xf>
    <xf numFmtId="3" fontId="45" fillId="2" borderId="117" xfId="13" applyNumberFormat="1" applyFont="1" applyFill="1" applyBorder="1" applyAlignment="1">
      <alignment horizontal="center" vertical="center"/>
    </xf>
    <xf numFmtId="0" fontId="45" fillId="8" borderId="197" xfId="12" applyFont="1" applyFill="1" applyBorder="1" applyAlignment="1">
      <alignment horizontal="right" vertical="center"/>
    </xf>
    <xf numFmtId="3" fontId="45" fillId="8" borderId="197" xfId="13" applyNumberFormat="1" applyFont="1" applyFill="1" applyBorder="1" applyAlignment="1">
      <alignment horizontal="center" vertical="center"/>
    </xf>
    <xf numFmtId="0" fontId="45" fillId="8" borderId="197" xfId="12" applyFont="1" applyFill="1" applyBorder="1" applyAlignment="1">
      <alignment horizontal="left" vertical="center"/>
    </xf>
    <xf numFmtId="3" fontId="46" fillId="10" borderId="0" xfId="13" applyNumberFormat="1" applyFont="1" applyFill="1" applyBorder="1" applyAlignment="1">
      <alignment horizontal="center" vertical="center"/>
    </xf>
    <xf numFmtId="3" fontId="45" fillId="2" borderId="189" xfId="13" applyNumberFormat="1" applyFont="1" applyFill="1" applyBorder="1" applyAlignment="1">
      <alignment horizontal="center" vertical="center"/>
    </xf>
    <xf numFmtId="0" fontId="45" fillId="2" borderId="150" xfId="12" applyFont="1" applyFill="1" applyBorder="1" applyAlignment="1">
      <alignment vertical="center" wrapText="1"/>
    </xf>
    <xf numFmtId="0" fontId="45" fillId="2" borderId="110" xfId="12" applyFont="1" applyFill="1" applyBorder="1" applyAlignment="1">
      <alignment vertical="center" wrapText="1"/>
    </xf>
    <xf numFmtId="3" fontId="45" fillId="8" borderId="152" xfId="12" applyNumberFormat="1" applyFont="1" applyFill="1" applyBorder="1" applyAlignment="1">
      <alignment horizontal="center" vertical="center"/>
    </xf>
    <xf numFmtId="3" fontId="45" fillId="8" borderId="173" xfId="12" applyNumberFormat="1" applyFont="1" applyFill="1" applyBorder="1" applyAlignment="1">
      <alignment horizontal="center" vertical="center"/>
    </xf>
    <xf numFmtId="3" fontId="45" fillId="8" borderId="0" xfId="12" applyNumberFormat="1" applyFont="1" applyFill="1" applyBorder="1" applyAlignment="1">
      <alignment horizontal="center" vertical="center"/>
    </xf>
    <xf numFmtId="3" fontId="23" fillId="8" borderId="174" xfId="0" applyNumberFormat="1" applyFont="1" applyFill="1" applyBorder="1" applyAlignment="1">
      <alignment horizontal="center" vertical="center"/>
    </xf>
    <xf numFmtId="3" fontId="45" fillId="8" borderId="174" xfId="12" applyNumberFormat="1" applyFont="1" applyFill="1" applyBorder="1" applyAlignment="1">
      <alignment horizontal="center" vertical="center"/>
    </xf>
    <xf numFmtId="3" fontId="23" fillId="8" borderId="145" xfId="0" applyNumberFormat="1" applyFont="1" applyFill="1" applyBorder="1" applyAlignment="1">
      <alignment horizontal="center" vertical="center"/>
    </xf>
    <xf numFmtId="0" fontId="45" fillId="2" borderId="150" xfId="11" applyFont="1" applyFill="1" applyBorder="1" applyAlignment="1">
      <alignment horizontal="right" vertical="center" wrapText="1"/>
    </xf>
    <xf numFmtId="3" fontId="23" fillId="2" borderId="124" xfId="0" applyNumberFormat="1" applyFont="1" applyFill="1" applyBorder="1" applyAlignment="1">
      <alignment horizontal="center" vertical="center"/>
    </xf>
    <xf numFmtId="3" fontId="23" fillId="2" borderId="170" xfId="0" applyNumberFormat="1" applyFont="1" applyFill="1" applyBorder="1" applyAlignment="1">
      <alignment horizontal="center" vertical="center"/>
    </xf>
    <xf numFmtId="0" fontId="45" fillId="2" borderId="197" xfId="12" applyFont="1" applyFill="1" applyBorder="1" applyAlignment="1">
      <alignment vertical="center" wrapText="1"/>
    </xf>
    <xf numFmtId="0" fontId="45" fillId="2" borderId="197" xfId="12" applyFont="1" applyFill="1" applyBorder="1" applyAlignment="1">
      <alignment horizontal="left" vertical="center"/>
    </xf>
    <xf numFmtId="3" fontId="45" fillId="8" borderId="197" xfId="12" applyNumberFormat="1" applyFont="1" applyFill="1" applyBorder="1" applyAlignment="1">
      <alignment horizontal="center" vertical="center"/>
    </xf>
    <xf numFmtId="164" fontId="45" fillId="8" borderId="158" xfId="12" applyNumberFormat="1" applyFont="1" applyFill="1" applyBorder="1" applyAlignment="1">
      <alignment horizontal="right" vertical="center"/>
    </xf>
    <xf numFmtId="164" fontId="45" fillId="8" borderId="174" xfId="12" applyNumberFormat="1" applyFont="1" applyFill="1" applyBorder="1" applyAlignment="1">
      <alignment horizontal="left" vertical="center"/>
    </xf>
    <xf numFmtId="164" fontId="45" fillId="8" borderId="140" xfId="12" applyNumberFormat="1" applyFont="1" applyFill="1" applyBorder="1" applyAlignment="1">
      <alignment horizontal="right" vertical="center"/>
    </xf>
    <xf numFmtId="164" fontId="45" fillId="8" borderId="140" xfId="12" applyNumberFormat="1" applyFont="1" applyFill="1" applyBorder="1" applyAlignment="1">
      <alignment horizontal="left" vertical="center"/>
    </xf>
    <xf numFmtId="3" fontId="23" fillId="8" borderId="171" xfId="0" applyNumberFormat="1" applyFont="1" applyFill="1" applyBorder="1" applyAlignment="1">
      <alignment horizontal="center" vertical="center"/>
    </xf>
    <xf numFmtId="3" fontId="23" fillId="8" borderId="0" xfId="0" applyNumberFormat="1" applyFont="1" applyFill="1" applyBorder="1" applyAlignment="1">
      <alignment horizontal="center" vertical="center"/>
    </xf>
    <xf numFmtId="0" fontId="45" fillId="2" borderId="150" xfId="11" applyFont="1" applyFill="1" applyBorder="1" applyAlignment="1">
      <alignment vertical="center" wrapText="1"/>
    </xf>
    <xf numFmtId="0" fontId="45" fillId="2" borderId="110" xfId="11" applyFont="1" applyFill="1" applyBorder="1" applyAlignment="1">
      <alignment vertical="center" wrapText="1"/>
    </xf>
    <xf numFmtId="3" fontId="23" fillId="2" borderId="110" xfId="0" applyNumberFormat="1" applyFont="1" applyFill="1" applyBorder="1" applyAlignment="1">
      <alignment horizontal="right" vertical="center"/>
    </xf>
    <xf numFmtId="0" fontId="22" fillId="2" borderId="110" xfId="0" applyFont="1" applyFill="1" applyBorder="1" applyAlignment="1">
      <alignment horizontal="left"/>
    </xf>
    <xf numFmtId="0" fontId="23" fillId="2" borderId="150" xfId="0" applyFont="1" applyFill="1" applyBorder="1" applyAlignment="1">
      <alignment vertical="center" wrapText="1"/>
    </xf>
    <xf numFmtId="3" fontId="23" fillId="8" borderId="197" xfId="0" applyNumberFormat="1" applyFont="1" applyFill="1" applyBorder="1" applyAlignment="1">
      <alignment horizontal="center" vertical="center"/>
    </xf>
    <xf numFmtId="0" fontId="23" fillId="8" borderId="197" xfId="0" applyFont="1" applyFill="1" applyBorder="1" applyAlignment="1">
      <alignment horizontal="right" vertical="center"/>
    </xf>
    <xf numFmtId="3" fontId="45" fillId="8" borderId="197" xfId="11" applyNumberFormat="1" applyFont="1" applyFill="1" applyBorder="1" applyAlignment="1">
      <alignment horizontal="center" vertical="center"/>
    </xf>
    <xf numFmtId="0" fontId="23" fillId="8" borderId="197" xfId="0" applyFont="1" applyFill="1" applyBorder="1" applyAlignment="1">
      <alignment horizontal="left" vertical="center"/>
    </xf>
    <xf numFmtId="3" fontId="6" fillId="0" borderId="189" xfId="0" applyNumberFormat="1" applyFont="1" applyFill="1" applyBorder="1" applyAlignment="1">
      <alignment horizontal="center" vertical="center" wrapText="1"/>
    </xf>
    <xf numFmtId="0" fontId="23" fillId="8" borderId="150" xfId="0" applyFont="1" applyFill="1" applyBorder="1" applyAlignment="1">
      <alignment horizontal="left" vertical="center"/>
    </xf>
    <xf numFmtId="0" fontId="23" fillId="2" borderId="119" xfId="0" applyFont="1" applyFill="1" applyBorder="1" applyAlignment="1">
      <alignment horizontal="right" vertical="center"/>
    </xf>
    <xf numFmtId="3" fontId="23" fillId="8" borderId="106" xfId="0" applyNumberFormat="1" applyFont="1" applyFill="1" applyBorder="1" applyAlignment="1">
      <alignment horizontal="center" vertical="center"/>
    </xf>
    <xf numFmtId="3" fontId="23" fillId="8" borderId="125" xfId="0" applyNumberFormat="1" applyFont="1" applyFill="1" applyBorder="1" applyAlignment="1">
      <alignment horizontal="center" vertical="center"/>
    </xf>
    <xf numFmtId="3" fontId="45" fillId="8" borderId="106" xfId="13" applyNumberFormat="1" applyFont="1" applyFill="1" applyBorder="1" applyAlignment="1">
      <alignment horizontal="center" vertical="center"/>
    </xf>
    <xf numFmtId="3" fontId="23" fillId="8" borderId="140" xfId="0" applyNumberFormat="1" applyFont="1" applyFill="1" applyBorder="1" applyAlignment="1">
      <alignment horizontal="center" vertical="center"/>
    </xf>
    <xf numFmtId="3" fontId="45" fillId="8" borderId="140" xfId="13" applyNumberFormat="1" applyFont="1" applyFill="1" applyBorder="1" applyAlignment="1">
      <alignment horizontal="center" vertical="center"/>
    </xf>
    <xf numFmtId="0" fontId="56" fillId="8" borderId="187" xfId="0" applyFont="1" applyFill="1" applyBorder="1" applyAlignment="1">
      <alignment horizontal="left" vertical="center"/>
    </xf>
    <xf numFmtId="3" fontId="6" fillId="2" borderId="189" xfId="0" applyNumberFormat="1" applyFont="1" applyFill="1" applyBorder="1" applyAlignment="1">
      <alignment horizontal="center" vertical="center" wrapText="1"/>
    </xf>
    <xf numFmtId="0" fontId="6" fillId="2" borderId="191" xfId="0" applyFont="1" applyFill="1" applyBorder="1" applyAlignment="1">
      <alignment vertical="center" wrapText="1"/>
    </xf>
    <xf numFmtId="0" fontId="6" fillId="2" borderId="174" xfId="0" applyFont="1" applyFill="1" applyBorder="1" applyAlignment="1">
      <alignment vertical="center" wrapText="1"/>
    </xf>
    <xf numFmtId="0" fontId="6" fillId="2" borderId="196" xfId="0" applyFont="1" applyFill="1" applyBorder="1" applyAlignment="1">
      <alignment horizontal="center" vertical="center" wrapText="1" readingOrder="2"/>
    </xf>
    <xf numFmtId="3" fontId="6" fillId="2" borderId="189" xfId="0" applyNumberFormat="1" applyFont="1" applyFill="1" applyBorder="1" applyAlignment="1">
      <alignment horizontal="center" vertical="center"/>
    </xf>
    <xf numFmtId="3" fontId="6" fillId="8" borderId="191" xfId="0" applyNumberFormat="1" applyFont="1" applyFill="1" applyBorder="1" applyAlignment="1">
      <alignment horizontal="center" vertical="center" wrapText="1"/>
    </xf>
    <xf numFmtId="0" fontId="6" fillId="2" borderId="196" xfId="0" applyFont="1" applyFill="1" applyBorder="1" applyAlignment="1">
      <alignment horizontal="center" vertical="center" wrapText="1"/>
    </xf>
    <xf numFmtId="0" fontId="6" fillId="2" borderId="196" xfId="0" applyFont="1" applyFill="1" applyBorder="1" applyAlignment="1">
      <alignment vertical="center" wrapText="1"/>
    </xf>
    <xf numFmtId="3" fontId="6" fillId="2" borderId="181" xfId="0" applyNumberFormat="1" applyFont="1" applyFill="1" applyBorder="1" applyAlignment="1">
      <alignment horizontal="center" vertical="center" wrapText="1"/>
    </xf>
    <xf numFmtId="0" fontId="6" fillId="0" borderId="195" xfId="0" applyFont="1" applyBorder="1" applyAlignment="1">
      <alignment vertical="center" wrapText="1"/>
    </xf>
    <xf numFmtId="0" fontId="6" fillId="2" borderId="189" xfId="0" applyFont="1" applyFill="1" applyBorder="1" applyAlignment="1">
      <alignment horizontal="right" vertical="center" wrapText="1"/>
    </xf>
    <xf numFmtId="0" fontId="23" fillId="8" borderId="191" xfId="0" applyFont="1" applyFill="1" applyBorder="1" applyAlignment="1">
      <alignment vertical="center"/>
    </xf>
    <xf numFmtId="0" fontId="6" fillId="8" borderId="191" xfId="0" applyFont="1" applyFill="1" applyBorder="1" applyAlignment="1">
      <alignment horizontal="left" vertical="center"/>
    </xf>
    <xf numFmtId="0" fontId="6" fillId="2" borderId="196" xfId="0" applyFont="1" applyFill="1" applyBorder="1" applyAlignment="1">
      <alignment horizontal="center" vertical="center" readingOrder="2"/>
    </xf>
    <xf numFmtId="0" fontId="6" fillId="2" borderId="196" xfId="0" applyFont="1" applyFill="1" applyBorder="1" applyAlignment="1">
      <alignment horizontal="center" vertical="center"/>
    </xf>
    <xf numFmtId="0" fontId="23" fillId="2" borderId="195" xfId="0" applyFont="1" applyFill="1" applyBorder="1" applyAlignment="1">
      <alignment vertical="center"/>
    </xf>
    <xf numFmtId="0" fontId="6" fillId="8" borderId="191" xfId="0" applyFont="1" applyFill="1" applyBorder="1" applyAlignment="1">
      <alignment vertical="center" wrapText="1"/>
    </xf>
    <xf numFmtId="0" fontId="23" fillId="2" borderId="196" xfId="0" applyFont="1" applyFill="1" applyBorder="1" applyAlignment="1">
      <alignment vertical="center"/>
    </xf>
    <xf numFmtId="0" fontId="6" fillId="2" borderId="189" xfId="0" applyFont="1" applyFill="1" applyBorder="1" applyAlignment="1">
      <alignment vertical="top"/>
    </xf>
    <xf numFmtId="0" fontId="23" fillId="2" borderId="191" xfId="0" applyFont="1" applyFill="1" applyBorder="1" applyAlignment="1">
      <alignment horizontal="right" vertical="center"/>
    </xf>
    <xf numFmtId="0" fontId="6" fillId="2" borderId="191" xfId="0" applyFont="1" applyFill="1" applyBorder="1" applyAlignment="1">
      <alignment horizontal="left" vertical="center"/>
    </xf>
    <xf numFmtId="3" fontId="45" fillId="8" borderId="168" xfId="13" applyNumberFormat="1" applyFont="1" applyFill="1" applyBorder="1" applyAlignment="1">
      <alignment horizontal="center" vertical="center"/>
    </xf>
    <xf numFmtId="0" fontId="45" fillId="8" borderId="191" xfId="12" applyFont="1" applyFill="1" applyBorder="1" applyAlignment="1">
      <alignment horizontal="right" vertical="center"/>
    </xf>
    <xf numFmtId="0" fontId="45" fillId="8" borderId="191" xfId="12" applyFont="1" applyFill="1" applyBorder="1" applyAlignment="1">
      <alignment horizontal="left" vertical="center"/>
    </xf>
    <xf numFmtId="3" fontId="6" fillId="0" borderId="189" xfId="0" applyNumberFormat="1" applyFont="1" applyFill="1" applyBorder="1" applyAlignment="1">
      <alignment horizontal="center" vertical="center"/>
    </xf>
    <xf numFmtId="0" fontId="6" fillId="8" borderId="17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100" xfId="0" applyFont="1" applyFill="1" applyBorder="1" applyAlignment="1">
      <alignment horizontal="right" vertical="center" wrapText="1"/>
    </xf>
    <xf numFmtId="0" fontId="6" fillId="8" borderId="131" xfId="0" applyFont="1" applyFill="1" applyBorder="1" applyAlignment="1" applyProtection="1">
      <alignment horizontal="center" vertical="center" wrapText="1"/>
      <protection locked="0"/>
    </xf>
    <xf numFmtId="0" fontId="6" fillId="2" borderId="188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45" fillId="8" borderId="110" xfId="12" applyFont="1" applyFill="1" applyBorder="1" applyAlignment="1">
      <alignment horizontal="center" vertical="center" wrapText="1"/>
    </xf>
    <xf numFmtId="0" fontId="45" fillId="8" borderId="145" xfId="12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 vertical="center" readingOrder="2"/>
    </xf>
    <xf numFmtId="0" fontId="20" fillId="0" borderId="0" xfId="0" applyFont="1" applyAlignment="1">
      <alignment horizontal="left" vertical="center"/>
    </xf>
    <xf numFmtId="0" fontId="8" fillId="0" borderId="0" xfId="0" applyFont="1" applyBorder="1" applyAlignment="1">
      <alignment vertical="center" wrapText="1" readingOrder="2"/>
    </xf>
    <xf numFmtId="0" fontId="6" fillId="8" borderId="206" xfId="0" applyFont="1" applyFill="1" applyBorder="1" applyAlignment="1">
      <alignment horizontal="center" vertical="center" wrapText="1"/>
    </xf>
    <xf numFmtId="0" fontId="6" fillId="2" borderId="168" xfId="0" applyFont="1" applyFill="1" applyBorder="1" applyAlignment="1">
      <alignment horizontal="right" vertical="center" wrapText="1"/>
    </xf>
    <xf numFmtId="0" fontId="6" fillId="2" borderId="172" xfId="0" applyFont="1" applyFill="1" applyBorder="1" applyAlignment="1">
      <alignment horizontal="left" vertical="center" wrapText="1"/>
    </xf>
    <xf numFmtId="3" fontId="6" fillId="8" borderId="197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0" fillId="2" borderId="110" xfId="0" applyFont="1" applyFill="1" applyBorder="1" applyAlignment="1">
      <alignment vertical="center"/>
    </xf>
    <xf numFmtId="0" fontId="1" fillId="2" borderId="0" xfId="0" applyFont="1" applyFill="1"/>
    <xf numFmtId="0" fontId="23" fillId="8" borderId="191" xfId="0" applyFont="1" applyFill="1" applyBorder="1" applyAlignment="1">
      <alignment horizontal="right" vertical="center" readingOrder="2"/>
    </xf>
    <xf numFmtId="0" fontId="23" fillId="2" borderId="191" xfId="0" applyFont="1" applyFill="1" applyBorder="1" applyAlignment="1">
      <alignment horizontal="left" vertical="center"/>
    </xf>
    <xf numFmtId="0" fontId="20" fillId="2" borderId="196" xfId="0" applyFont="1" applyFill="1" applyBorder="1" applyAlignment="1">
      <alignment horizontal="right" vertical="center" readingOrder="2"/>
    </xf>
    <xf numFmtId="0" fontId="6" fillId="2" borderId="210" xfId="0" applyFont="1" applyFill="1" applyBorder="1" applyAlignment="1">
      <alignment vertical="center" wrapText="1"/>
    </xf>
    <xf numFmtId="0" fontId="6" fillId="2" borderId="210" xfId="0" applyFont="1" applyFill="1" applyBorder="1" applyAlignment="1">
      <alignment horizontal="center" vertical="center" wrapText="1" readingOrder="2"/>
    </xf>
    <xf numFmtId="3" fontId="23" fillId="2" borderId="99" xfId="0" applyNumberFormat="1" applyFont="1" applyFill="1" applyBorder="1" applyAlignment="1">
      <alignment horizontal="center" vertical="center"/>
    </xf>
    <xf numFmtId="3" fontId="45" fillId="2" borderId="110" xfId="11" applyNumberFormat="1" applyFont="1" applyFill="1" applyBorder="1" applyAlignment="1">
      <alignment horizontal="center" vertical="center"/>
    </xf>
    <xf numFmtId="3" fontId="45" fillId="2" borderId="110" xfId="10" applyNumberFormat="1" applyFont="1" applyFill="1" applyBorder="1" applyAlignment="1">
      <alignment horizontal="center" vertical="center"/>
    </xf>
    <xf numFmtId="0" fontId="6" fillId="8" borderId="87" xfId="0" applyFont="1" applyFill="1" applyBorder="1" applyAlignment="1">
      <alignment horizontal="center" vertical="center" wrapText="1"/>
    </xf>
    <xf numFmtId="0" fontId="6" fillId="8" borderId="17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100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8" borderId="206" xfId="0" applyFont="1" applyFill="1" applyBorder="1" applyAlignment="1" applyProtection="1">
      <alignment horizontal="center" vertical="center" wrapText="1"/>
      <protection locked="0"/>
    </xf>
    <xf numFmtId="0" fontId="6" fillId="8" borderId="211" xfId="0" applyFont="1" applyFill="1" applyBorder="1" applyAlignment="1" applyProtection="1">
      <alignment horizontal="center" vertical="center" wrapText="1"/>
      <protection locked="0"/>
    </xf>
    <xf numFmtId="3" fontId="6" fillId="8" borderId="196" xfId="0" applyNumberFormat="1" applyFont="1" applyFill="1" applyBorder="1" applyAlignment="1">
      <alignment horizontal="center" vertical="center" wrapText="1"/>
    </xf>
    <xf numFmtId="3" fontId="6" fillId="2" borderId="196" xfId="0" applyNumberFormat="1" applyFont="1" applyFill="1" applyBorder="1" applyAlignment="1">
      <alignment horizontal="center" vertical="center" wrapText="1"/>
    </xf>
    <xf numFmtId="0" fontId="6" fillId="8" borderId="211" xfId="0" applyFont="1" applyFill="1" applyBorder="1" applyAlignment="1">
      <alignment horizontal="center" vertical="center" wrapText="1"/>
    </xf>
    <xf numFmtId="3" fontId="6" fillId="8" borderId="191" xfId="0" applyNumberFormat="1" applyFont="1" applyFill="1" applyBorder="1" applyAlignment="1">
      <alignment horizontal="center" vertical="center"/>
    </xf>
    <xf numFmtId="0" fontId="6" fillId="8" borderId="87" xfId="0" applyFont="1" applyFill="1" applyBorder="1" applyAlignment="1">
      <alignment horizontal="center" vertical="center" wrapText="1"/>
    </xf>
    <xf numFmtId="0" fontId="6" fillId="8" borderId="17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100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20" fillId="2" borderId="210" xfId="0" applyFont="1" applyFill="1" applyBorder="1" applyAlignment="1">
      <alignment horizontal="right" vertical="center" readingOrder="2"/>
    </xf>
    <xf numFmtId="0" fontId="6" fillId="2" borderId="0" xfId="0" applyFont="1" applyFill="1" applyBorder="1" applyAlignment="1">
      <alignment horizontal="center" vertical="center" wrapText="1"/>
    </xf>
    <xf numFmtId="0" fontId="45" fillId="8" borderId="212" xfId="12" applyFont="1" applyFill="1" applyBorder="1" applyAlignment="1">
      <alignment horizontal="right" vertical="center"/>
    </xf>
    <xf numFmtId="3" fontId="45" fillId="8" borderId="212" xfId="12" applyNumberFormat="1" applyFont="1" applyFill="1" applyBorder="1" applyAlignment="1">
      <alignment horizontal="center" vertical="center"/>
    </xf>
    <xf numFmtId="0" fontId="45" fillId="8" borderId="212" xfId="12" applyFont="1" applyFill="1" applyBorder="1" applyAlignment="1">
      <alignment horizontal="left" vertical="center"/>
    </xf>
    <xf numFmtId="0" fontId="6" fillId="8" borderId="178" xfId="0" applyFont="1" applyFill="1" applyBorder="1" applyAlignment="1">
      <alignment vertical="center" wrapText="1"/>
    </xf>
    <xf numFmtId="0" fontId="6" fillId="2" borderId="212" xfId="0" applyFont="1" applyFill="1" applyBorder="1" applyAlignment="1">
      <alignment horizontal="right" vertical="center" wrapText="1"/>
    </xf>
    <xf numFmtId="0" fontId="7" fillId="2" borderId="212" xfId="1" applyFont="1" applyFill="1" applyBorder="1" applyAlignment="1">
      <alignment horizontal="right" vertical="center" wrapText="1"/>
    </xf>
    <xf numFmtId="0" fontId="23" fillId="2" borderId="0" xfId="0" applyFont="1" applyFill="1" applyBorder="1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 vertical="center" wrapText="1"/>
    </xf>
    <xf numFmtId="0" fontId="2" fillId="0" borderId="0" xfId="29" applyFont="1" applyAlignment="1">
      <alignment horizontal="right" vertical="center" wrapText="1"/>
    </xf>
    <xf numFmtId="0" fontId="20" fillId="0" borderId="0" xfId="0" applyFont="1" applyAlignment="1">
      <alignment vertical="center" wrapText="1"/>
    </xf>
    <xf numFmtId="0" fontId="23" fillId="2" borderId="9" xfId="0" applyFont="1" applyFill="1" applyBorder="1" applyAlignment="1">
      <alignment horizontal="right" vertical="center"/>
    </xf>
    <xf numFmtId="3" fontId="6" fillId="2" borderId="190" xfId="0" applyNumberFormat="1" applyFont="1" applyFill="1" applyBorder="1" applyAlignment="1">
      <alignment horizontal="center" vertical="center" wrapText="1"/>
    </xf>
    <xf numFmtId="0" fontId="23" fillId="2" borderId="173" xfId="0" applyFont="1" applyFill="1" applyBorder="1" applyAlignment="1">
      <alignment horizontal="right" vertical="center"/>
    </xf>
    <xf numFmtId="0" fontId="6" fillId="2" borderId="173" xfId="0" applyFont="1" applyFill="1" applyBorder="1" applyAlignment="1">
      <alignment horizontal="left" vertical="center"/>
    </xf>
    <xf numFmtId="0" fontId="23" fillId="2" borderId="190" xfId="0" applyFont="1" applyFill="1" applyBorder="1" applyAlignment="1">
      <alignment horizontal="right" vertical="center"/>
    </xf>
    <xf numFmtId="0" fontId="6" fillId="2" borderId="190" xfId="0" applyFont="1" applyFill="1" applyBorder="1" applyAlignment="1">
      <alignment horizontal="left" vertical="center"/>
    </xf>
    <xf numFmtId="0" fontId="6" fillId="2" borderId="173" xfId="0" applyFont="1" applyFill="1" applyBorder="1" applyAlignment="1">
      <alignment horizontal="right" vertical="center" wrapText="1"/>
    </xf>
    <xf numFmtId="0" fontId="23" fillId="2" borderId="190" xfId="0" applyFont="1" applyFill="1" applyBorder="1" applyAlignment="1">
      <alignment vertical="center"/>
    </xf>
    <xf numFmtId="0" fontId="6" fillId="2" borderId="190" xfId="0" applyFont="1" applyFill="1" applyBorder="1" applyAlignment="1">
      <alignment vertical="center"/>
    </xf>
    <xf numFmtId="3" fontId="6" fillId="2" borderId="190" xfId="0" applyNumberFormat="1" applyFont="1" applyFill="1" applyBorder="1" applyAlignment="1">
      <alignment horizontal="center" vertical="center"/>
    </xf>
    <xf numFmtId="0" fontId="6" fillId="2" borderId="173" xfId="0" applyFont="1" applyFill="1" applyBorder="1" applyAlignment="1">
      <alignment horizontal="right" vertical="center"/>
    </xf>
    <xf numFmtId="0" fontId="23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36" fillId="2" borderId="0" xfId="0" applyFont="1" applyFill="1" applyBorder="1" applyAlignment="1">
      <alignment horizontal="center" vertical="center"/>
    </xf>
    <xf numFmtId="0" fontId="45" fillId="2" borderId="0" xfId="12" applyFont="1" applyFill="1" applyBorder="1" applyAlignment="1">
      <alignment horizontal="right" vertical="center"/>
    </xf>
    <xf numFmtId="0" fontId="45" fillId="8" borderId="110" xfId="12" applyFont="1" applyFill="1" applyBorder="1" applyAlignment="1">
      <alignment horizontal="center" vertical="center" wrapText="1"/>
    </xf>
    <xf numFmtId="0" fontId="45" fillId="8" borderId="145" xfId="12" applyFont="1" applyFill="1" applyBorder="1" applyAlignment="1">
      <alignment horizontal="center" vertical="center" wrapText="1"/>
    </xf>
    <xf numFmtId="164" fontId="45" fillId="2" borderId="0" xfId="12" applyNumberFormat="1" applyFont="1" applyFill="1" applyBorder="1" applyAlignment="1">
      <alignment horizontal="right" vertical="center"/>
    </xf>
    <xf numFmtId="3" fontId="36" fillId="10" borderId="0" xfId="0" applyNumberFormat="1" applyFont="1" applyFill="1" applyBorder="1" applyAlignment="1">
      <alignment horizontal="center" vertical="center"/>
    </xf>
    <xf numFmtId="3" fontId="36" fillId="10" borderId="0" xfId="0" applyNumberFormat="1" applyFont="1" applyFill="1" applyBorder="1" applyAlignment="1">
      <alignment horizontal="left" vertical="center"/>
    </xf>
    <xf numFmtId="0" fontId="6" fillId="8" borderId="214" xfId="0" applyFont="1" applyFill="1" applyBorder="1" applyAlignment="1">
      <alignment horizontal="right" vertical="center"/>
    </xf>
    <xf numFmtId="3" fontId="6" fillId="8" borderId="214" xfId="0" applyNumberFormat="1" applyFont="1" applyFill="1" applyBorder="1" applyAlignment="1">
      <alignment horizontal="center" vertical="center" wrapText="1"/>
    </xf>
    <xf numFmtId="0" fontId="6" fillId="8" borderId="214" xfId="0" applyFont="1" applyFill="1" applyBorder="1" applyAlignment="1">
      <alignment horizontal="left" vertical="center"/>
    </xf>
    <xf numFmtId="0" fontId="57" fillId="7" borderId="0" xfId="0" applyFont="1" applyFill="1" applyBorder="1" applyAlignment="1">
      <alignment horizontal="left" vertical="center"/>
    </xf>
    <xf numFmtId="3" fontId="23" fillId="2" borderId="173" xfId="0" applyNumberFormat="1" applyFont="1" applyFill="1" applyBorder="1" applyAlignment="1">
      <alignment horizontal="center" vertical="center"/>
    </xf>
    <xf numFmtId="3" fontId="23" fillId="2" borderId="173" xfId="0" applyNumberFormat="1" applyFont="1" applyFill="1" applyBorder="1" applyAlignment="1">
      <alignment vertical="center"/>
    </xf>
    <xf numFmtId="3" fontId="23" fillId="2" borderId="19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5" fillId="8" borderId="0" xfId="12" applyFont="1" applyFill="1" applyBorder="1" applyAlignment="1">
      <alignment horizontal="right" vertical="center"/>
    </xf>
    <xf numFmtId="164" fontId="46" fillId="2" borderId="173" xfId="12" applyNumberFormat="1" applyFont="1" applyFill="1" applyBorder="1" applyAlignment="1">
      <alignment horizontal="right" vertical="center"/>
    </xf>
    <xf numFmtId="3" fontId="46" fillId="2" borderId="173" xfId="12" applyNumberFormat="1" applyFont="1" applyFill="1" applyBorder="1" applyAlignment="1">
      <alignment horizontal="center" vertical="center"/>
    </xf>
    <xf numFmtId="164" fontId="46" fillId="2" borderId="173" xfId="12" applyNumberFormat="1" applyFont="1" applyFill="1" applyBorder="1" applyAlignment="1">
      <alignment horizontal="left" vertical="center"/>
    </xf>
    <xf numFmtId="0" fontId="46" fillId="2" borderId="173" xfId="12" applyFont="1" applyFill="1" applyBorder="1" applyAlignment="1">
      <alignment horizontal="right" vertical="center"/>
    </xf>
    <xf numFmtId="0" fontId="46" fillId="2" borderId="173" xfId="12" applyFont="1" applyFill="1" applyBorder="1" applyAlignment="1">
      <alignment horizontal="left" vertical="center"/>
    </xf>
    <xf numFmtId="0" fontId="46" fillId="8" borderId="216" xfId="12" applyFont="1" applyFill="1" applyBorder="1" applyAlignment="1">
      <alignment horizontal="right" vertical="center"/>
    </xf>
    <xf numFmtId="3" fontId="46" fillId="8" borderId="216" xfId="12" applyNumberFormat="1" applyFont="1" applyFill="1" applyBorder="1" applyAlignment="1">
      <alignment horizontal="center" vertical="center"/>
    </xf>
    <xf numFmtId="0" fontId="46" fillId="8" borderId="216" xfId="12" applyFont="1" applyFill="1" applyBorder="1" applyAlignment="1">
      <alignment horizontal="left" vertical="center"/>
    </xf>
    <xf numFmtId="0" fontId="45" fillId="2" borderId="216" xfId="12" applyFont="1" applyFill="1" applyBorder="1" applyAlignment="1">
      <alignment horizontal="right" vertical="center" wrapText="1"/>
    </xf>
    <xf numFmtId="3" fontId="45" fillId="2" borderId="173" xfId="12" applyNumberFormat="1" applyFont="1" applyFill="1" applyBorder="1" applyAlignment="1">
      <alignment horizontal="center" vertical="center"/>
    </xf>
    <xf numFmtId="164" fontId="45" fillId="2" borderId="173" xfId="12" applyNumberFormat="1" applyFont="1" applyFill="1" applyBorder="1" applyAlignment="1">
      <alignment horizontal="right" vertical="center"/>
    </xf>
    <xf numFmtId="164" fontId="45" fillId="2" borderId="173" xfId="12" applyNumberFormat="1" applyFont="1" applyFill="1" applyBorder="1" applyAlignment="1">
      <alignment horizontal="left" vertical="center"/>
    </xf>
    <xf numFmtId="0" fontId="45" fillId="2" borderId="173" xfId="12" applyFont="1" applyFill="1" applyBorder="1" applyAlignment="1">
      <alignment horizontal="left" vertical="center"/>
    </xf>
    <xf numFmtId="0" fontId="45" fillId="8" borderId="216" xfId="12" applyFont="1" applyFill="1" applyBorder="1" applyAlignment="1">
      <alignment horizontal="right" vertical="center"/>
    </xf>
    <xf numFmtId="3" fontId="45" fillId="8" borderId="216" xfId="12" applyNumberFormat="1" applyFont="1" applyFill="1" applyBorder="1" applyAlignment="1">
      <alignment horizontal="center" vertical="center"/>
    </xf>
    <xf numFmtId="0" fontId="45" fillId="8" borderId="216" xfId="12" applyFont="1" applyFill="1" applyBorder="1" applyAlignment="1">
      <alignment horizontal="left" vertical="center"/>
    </xf>
    <xf numFmtId="3" fontId="46" fillId="2" borderId="0" xfId="12" applyNumberFormat="1" applyFont="1" applyFill="1" applyBorder="1" applyAlignment="1">
      <alignment horizontal="center" vertical="center"/>
    </xf>
    <xf numFmtId="3" fontId="36" fillId="10" borderId="196" xfId="0" applyNumberFormat="1" applyFont="1" applyFill="1" applyBorder="1" applyAlignment="1">
      <alignment vertical="center"/>
    </xf>
    <xf numFmtId="3" fontId="36" fillId="10" borderId="0" xfId="0" applyNumberFormat="1" applyFont="1" applyFill="1" applyBorder="1" applyAlignment="1">
      <alignment vertical="center"/>
    </xf>
    <xf numFmtId="3" fontId="36" fillId="10" borderId="0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horizontal="center"/>
    </xf>
    <xf numFmtId="3" fontId="23" fillId="8" borderId="216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36" fillId="2" borderId="0" xfId="0" applyFont="1" applyFill="1" applyBorder="1" applyAlignment="1">
      <alignment horizontal="right" vertical="center"/>
    </xf>
    <xf numFmtId="0" fontId="6" fillId="2" borderId="190" xfId="0" applyFont="1" applyFill="1" applyBorder="1" applyAlignment="1">
      <alignment horizontal="right" vertical="center"/>
    </xf>
    <xf numFmtId="0" fontId="45" fillId="2" borderId="190" xfId="30" applyFont="1" applyFill="1" applyBorder="1" applyAlignment="1">
      <alignment horizontal="center" vertical="center" wrapText="1"/>
    </xf>
    <xf numFmtId="0" fontId="6" fillId="2" borderId="190" xfId="0" applyFont="1" applyFill="1" applyBorder="1" applyAlignment="1">
      <alignment horizontal="left" vertical="center" wrapText="1"/>
    </xf>
    <xf numFmtId="0" fontId="6" fillId="2" borderId="217" xfId="0" applyFont="1" applyFill="1" applyBorder="1" applyAlignment="1">
      <alignment vertical="center" wrapText="1"/>
    </xf>
    <xf numFmtId="3" fontId="6" fillId="2" borderId="217" xfId="0" applyNumberFormat="1" applyFont="1" applyFill="1" applyBorder="1" applyAlignment="1">
      <alignment horizontal="center" vertical="center" wrapText="1"/>
    </xf>
    <xf numFmtId="0" fontId="23" fillId="2" borderId="168" xfId="0" applyFont="1" applyFill="1" applyBorder="1" applyAlignment="1">
      <alignment vertical="center"/>
    </xf>
    <xf numFmtId="3" fontId="46" fillId="2" borderId="0" xfId="11" applyNumberFormat="1" applyFont="1" applyFill="1" applyBorder="1" applyAlignment="1">
      <alignment horizontal="right" vertical="center"/>
    </xf>
    <xf numFmtId="3" fontId="46" fillId="2" borderId="0" xfId="10" applyNumberFormat="1" applyFont="1" applyFill="1" applyBorder="1" applyAlignment="1">
      <alignment horizontal="right" vertical="center"/>
    </xf>
    <xf numFmtId="0" fontId="57" fillId="2" borderId="0" xfId="0" applyFont="1" applyFill="1" applyBorder="1" applyAlignment="1">
      <alignment horizontal="left"/>
    </xf>
    <xf numFmtId="0" fontId="57" fillId="2" borderId="0" xfId="0" applyFont="1" applyFill="1" applyBorder="1" applyAlignment="1">
      <alignment horizontal="left" vertical="center"/>
    </xf>
    <xf numFmtId="3" fontId="6" fillId="8" borderId="0" xfId="0" applyNumberFormat="1" applyFont="1" applyFill="1" applyBorder="1" applyAlignment="1" applyProtection="1">
      <alignment horizontal="center" vertical="center" wrapText="1"/>
      <protection locked="0"/>
    </xf>
    <xf numFmtId="0" fontId="71" fillId="3" borderId="0" xfId="0" applyFont="1" applyFill="1" applyAlignment="1">
      <alignment vertical="center"/>
    </xf>
    <xf numFmtId="3" fontId="71" fillId="3" borderId="0" xfId="0" applyNumberFormat="1" applyFont="1" applyFill="1" applyAlignment="1">
      <alignment vertical="center"/>
    </xf>
    <xf numFmtId="0" fontId="23" fillId="2" borderId="168" xfId="0" applyFont="1" applyFill="1" applyBorder="1" applyAlignment="1">
      <alignment vertical="center" wrapText="1"/>
    </xf>
    <xf numFmtId="0" fontId="23" fillId="2" borderId="190" xfId="0" applyFont="1" applyFill="1" applyBorder="1" applyAlignment="1">
      <alignment vertical="center" wrapText="1"/>
    </xf>
    <xf numFmtId="0" fontId="23" fillId="8" borderId="0" xfId="0" applyFont="1" applyFill="1" applyBorder="1" applyAlignment="1">
      <alignment horizontal="center" vertical="center"/>
    </xf>
    <xf numFmtId="165" fontId="23" fillId="0" borderId="184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16" fillId="2" borderId="169" xfId="0" applyFont="1" applyFill="1" applyBorder="1" applyAlignment="1">
      <alignment horizontal="right" vertical="center" readingOrder="2"/>
    </xf>
    <xf numFmtId="3" fontId="16" fillId="2" borderId="169" xfId="0" applyNumberFormat="1" applyFont="1" applyFill="1" applyBorder="1" applyAlignment="1">
      <alignment horizontal="center" vertical="center" wrapText="1"/>
    </xf>
    <xf numFmtId="0" fontId="16" fillId="2" borderId="189" xfId="0" applyFont="1" applyFill="1" applyBorder="1" applyAlignment="1">
      <alignment horizontal="left" vertical="center" wrapText="1"/>
    </xf>
    <xf numFmtId="3" fontId="16" fillId="2" borderId="189" xfId="0" applyNumberFormat="1" applyFont="1" applyFill="1" applyBorder="1" applyAlignment="1">
      <alignment horizontal="center" vertical="center" wrapText="1"/>
    </xf>
    <xf numFmtId="3" fontId="16" fillId="8" borderId="5" xfId="0" applyNumberFormat="1" applyFont="1" applyFill="1" applyBorder="1" applyAlignment="1">
      <alignment horizontal="center" vertical="center" wrapText="1"/>
    </xf>
    <xf numFmtId="3" fontId="16" fillId="8" borderId="177" xfId="0" applyNumberFormat="1" applyFont="1" applyFill="1" applyBorder="1" applyAlignment="1">
      <alignment horizontal="center" vertical="center" wrapText="1"/>
    </xf>
    <xf numFmtId="3" fontId="16" fillId="2" borderId="9" xfId="0" applyNumberFormat="1" applyFont="1" applyFill="1" applyBorder="1" applyAlignment="1">
      <alignment horizontal="center" vertical="center" wrapText="1"/>
    </xf>
    <xf numFmtId="3" fontId="16" fillId="8" borderId="150" xfId="0" applyNumberFormat="1" applyFont="1" applyFill="1" applyBorder="1" applyAlignment="1">
      <alignment horizontal="center" vertical="center" wrapText="1"/>
    </xf>
    <xf numFmtId="3" fontId="16" fillId="2" borderId="110" xfId="0" applyNumberFormat="1" applyFont="1" applyFill="1" applyBorder="1" applyAlignment="1">
      <alignment horizontal="center" vertical="center" wrapText="1"/>
    </xf>
    <xf numFmtId="3" fontId="16" fillId="2" borderId="152" xfId="0" applyNumberFormat="1" applyFont="1" applyFill="1" applyBorder="1" applyAlignment="1">
      <alignment horizontal="center" vertical="center" wrapText="1"/>
    </xf>
    <xf numFmtId="3" fontId="16" fillId="2" borderId="173" xfId="0" applyNumberFormat="1" applyFont="1" applyFill="1" applyBorder="1" applyAlignment="1">
      <alignment horizontal="center" vertical="center" wrapText="1"/>
    </xf>
    <xf numFmtId="3" fontId="16" fillId="2" borderId="164" xfId="0" applyNumberFormat="1" applyFont="1" applyFill="1" applyBorder="1" applyAlignment="1">
      <alignment horizontal="center" vertical="center" wrapText="1"/>
    </xf>
    <xf numFmtId="3" fontId="16" fillId="2" borderId="163" xfId="0" applyNumberFormat="1" applyFont="1" applyFill="1" applyBorder="1" applyAlignment="1">
      <alignment horizontal="center" vertical="center" wrapText="1"/>
    </xf>
    <xf numFmtId="3" fontId="16" fillId="2" borderId="117" xfId="0" applyNumberFormat="1" applyFont="1" applyFill="1" applyBorder="1" applyAlignment="1">
      <alignment horizontal="center" vertical="center" wrapText="1"/>
    </xf>
    <xf numFmtId="3" fontId="16" fillId="2" borderId="168" xfId="0" applyNumberFormat="1" applyFont="1" applyFill="1" applyBorder="1" applyAlignment="1">
      <alignment horizontal="center" vertical="center" wrapText="1"/>
    </xf>
    <xf numFmtId="3" fontId="16" fillId="2" borderId="162" xfId="0" applyNumberFormat="1" applyFont="1" applyFill="1" applyBorder="1" applyAlignment="1">
      <alignment horizontal="center" vertical="center" wrapText="1"/>
    </xf>
    <xf numFmtId="3" fontId="16" fillId="8" borderId="150" xfId="0" applyNumberFormat="1" applyFont="1" applyFill="1" applyBorder="1" applyAlignment="1">
      <alignment horizontal="right" vertical="center" wrapText="1"/>
    </xf>
    <xf numFmtId="3" fontId="16" fillId="2" borderId="181" xfId="0" applyNumberFormat="1" applyFont="1" applyFill="1" applyBorder="1" applyAlignment="1">
      <alignment horizontal="center" vertical="center" wrapText="1"/>
    </xf>
    <xf numFmtId="3" fontId="16" fillId="8" borderId="92" xfId="0" applyNumberFormat="1" applyFont="1" applyFill="1" applyBorder="1" applyAlignment="1">
      <alignment horizontal="center" vertical="center" wrapText="1"/>
    </xf>
    <xf numFmtId="165" fontId="23" fillId="0" borderId="169" xfId="0" applyNumberFormat="1" applyFont="1" applyBorder="1" applyAlignment="1">
      <alignment horizontal="center" vertical="center"/>
    </xf>
    <xf numFmtId="165" fontId="23" fillId="2" borderId="183" xfId="0" applyNumberFormat="1" applyFont="1" applyFill="1" applyBorder="1" applyAlignment="1">
      <alignment horizontal="center" vertical="center"/>
    </xf>
    <xf numFmtId="0" fontId="6" fillId="8" borderId="220" xfId="0" applyFont="1" applyFill="1" applyBorder="1" applyAlignment="1">
      <alignment horizontal="center" vertical="center" readingOrder="2"/>
    </xf>
    <xf numFmtId="0" fontId="6" fillId="8" borderId="219" xfId="0" applyFont="1" applyFill="1" applyBorder="1" applyAlignment="1">
      <alignment horizontal="center" vertical="center" readingOrder="2"/>
    </xf>
    <xf numFmtId="0" fontId="6" fillId="8" borderId="77" xfId="0" applyFont="1" applyFill="1" applyBorder="1" applyAlignment="1">
      <alignment horizontal="center" vertical="center" readingOrder="2"/>
    </xf>
    <xf numFmtId="0" fontId="6" fillId="8" borderId="80" xfId="0" applyFont="1" applyFill="1" applyBorder="1" applyAlignment="1">
      <alignment horizontal="center" vertical="center" readingOrder="2"/>
    </xf>
    <xf numFmtId="0" fontId="6" fillId="8" borderId="74" xfId="0" applyFont="1" applyFill="1" applyBorder="1" applyAlignment="1">
      <alignment horizontal="center" vertical="center" readingOrder="2"/>
    </xf>
    <xf numFmtId="0" fontId="6" fillId="8" borderId="81" xfId="0" applyFont="1" applyFill="1" applyBorder="1" applyAlignment="1">
      <alignment horizontal="center" vertical="center" readingOrder="2"/>
    </xf>
    <xf numFmtId="0" fontId="6" fillId="8" borderId="80" xfId="0" applyFont="1" applyFill="1" applyBorder="1" applyAlignment="1">
      <alignment horizontal="center" vertical="center" wrapText="1" readingOrder="2"/>
    </xf>
    <xf numFmtId="0" fontId="6" fillId="8" borderId="74" xfId="0" applyFont="1" applyFill="1" applyBorder="1" applyAlignment="1">
      <alignment horizontal="center" vertical="center" wrapText="1" readingOrder="2"/>
    </xf>
    <xf numFmtId="0" fontId="6" fillId="8" borderId="81" xfId="0" applyFont="1" applyFill="1" applyBorder="1" applyAlignment="1">
      <alignment horizontal="center" vertical="center" wrapText="1" readingOrder="2"/>
    </xf>
    <xf numFmtId="0" fontId="6" fillId="2" borderId="0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horizontal="right" vertical="center" wrapText="1"/>
    </xf>
    <xf numFmtId="0" fontId="16" fillId="2" borderId="168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 wrapText="1" readingOrder="2"/>
    </xf>
    <xf numFmtId="0" fontId="6" fillId="2" borderId="174" xfId="0" applyFont="1" applyFill="1" applyBorder="1" applyAlignment="1">
      <alignment horizontal="left" vertical="center" wrapText="1"/>
    </xf>
    <xf numFmtId="0" fontId="16" fillId="2" borderId="191" xfId="0" applyFont="1" applyFill="1" applyBorder="1" applyAlignment="1">
      <alignment vertical="center" wrapText="1"/>
    </xf>
    <xf numFmtId="0" fontId="16" fillId="2" borderId="196" xfId="0" applyFont="1" applyFill="1" applyBorder="1" applyAlignment="1">
      <alignment vertical="center" wrapText="1"/>
    </xf>
    <xf numFmtId="0" fontId="16" fillId="2" borderId="196" xfId="0" applyFont="1" applyFill="1" applyBorder="1" applyAlignment="1">
      <alignment horizontal="center" vertical="center" wrapText="1"/>
    </xf>
    <xf numFmtId="0" fontId="16" fillId="2" borderId="196" xfId="0" applyFont="1" applyFill="1" applyBorder="1" applyAlignment="1">
      <alignment horizontal="center" vertical="center"/>
    </xf>
    <xf numFmtId="0" fontId="16" fillId="2" borderId="150" xfId="0" applyFont="1" applyFill="1" applyBorder="1" applyAlignment="1">
      <alignment vertical="center" wrapText="1"/>
    </xf>
    <xf numFmtId="0" fontId="16" fillId="2" borderId="10" xfId="0" applyFont="1" applyFill="1" applyBorder="1" applyAlignment="1">
      <alignment horizontal="right" vertical="center"/>
    </xf>
    <xf numFmtId="3" fontId="16" fillId="0" borderId="189" xfId="0" applyNumberFormat="1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left" vertical="center"/>
    </xf>
    <xf numFmtId="0" fontId="16" fillId="2" borderId="118" xfId="0" applyFont="1" applyFill="1" applyBorder="1" applyAlignment="1">
      <alignment horizontal="right" vertical="center"/>
    </xf>
    <xf numFmtId="3" fontId="16" fillId="0" borderId="98" xfId="0" applyNumberFormat="1" applyFont="1" applyFill="1" applyBorder="1" applyAlignment="1">
      <alignment horizontal="center" vertical="center" wrapText="1"/>
    </xf>
    <xf numFmtId="3" fontId="16" fillId="0" borderId="164" xfId="0" applyNumberFormat="1" applyFont="1" applyFill="1" applyBorder="1" applyAlignment="1">
      <alignment horizontal="center" vertical="center" wrapText="1"/>
    </xf>
    <xf numFmtId="3" fontId="16" fillId="0" borderId="163" xfId="0" applyNumberFormat="1" applyFont="1" applyFill="1" applyBorder="1" applyAlignment="1">
      <alignment horizontal="center" vertical="center" wrapText="1"/>
    </xf>
    <xf numFmtId="0" fontId="16" fillId="2" borderId="140" xfId="0" applyFont="1" applyFill="1" applyBorder="1" applyAlignment="1">
      <alignment horizontal="left" vertical="center"/>
    </xf>
    <xf numFmtId="0" fontId="16" fillId="2" borderId="140" xfId="0" applyFont="1" applyFill="1" applyBorder="1" applyAlignment="1">
      <alignment horizontal="left" vertical="center" wrapText="1"/>
    </xf>
    <xf numFmtId="0" fontId="25" fillId="2" borderId="140" xfId="0" applyFont="1" applyFill="1" applyBorder="1" applyAlignment="1">
      <alignment horizontal="right" vertical="center"/>
    </xf>
    <xf numFmtId="3" fontId="16" fillId="0" borderId="140" xfId="0" applyNumberFormat="1" applyFont="1" applyFill="1" applyBorder="1" applyAlignment="1">
      <alignment horizontal="center" vertical="center" wrapText="1"/>
    </xf>
    <xf numFmtId="0" fontId="25" fillId="2" borderId="118" xfId="0" applyFont="1" applyFill="1" applyBorder="1" applyAlignment="1">
      <alignment horizontal="right" vertical="center"/>
    </xf>
    <xf numFmtId="0" fontId="25" fillId="2" borderId="189" xfId="0" applyFont="1" applyFill="1" applyBorder="1" applyAlignment="1">
      <alignment horizontal="right" vertical="center"/>
    </xf>
    <xf numFmtId="0" fontId="16" fillId="2" borderId="189" xfId="0" applyFont="1" applyFill="1" applyBorder="1" applyAlignment="1">
      <alignment horizontal="left" vertical="center"/>
    </xf>
    <xf numFmtId="0" fontId="25" fillId="2" borderId="119" xfId="0" applyFont="1" applyFill="1" applyBorder="1" applyAlignment="1">
      <alignment horizontal="right" vertical="center"/>
    </xf>
    <xf numFmtId="3" fontId="16" fillId="0" borderId="119" xfId="0" applyNumberFormat="1" applyFont="1" applyFill="1" applyBorder="1" applyAlignment="1">
      <alignment horizontal="center" vertical="center" wrapText="1"/>
    </xf>
    <xf numFmtId="0" fontId="25" fillId="2" borderId="168" xfId="0" applyFont="1" applyFill="1" applyBorder="1" applyAlignment="1">
      <alignment horizontal="right" vertical="center"/>
    </xf>
    <xf numFmtId="3" fontId="16" fillId="0" borderId="168" xfId="0" applyNumberFormat="1" applyFont="1" applyFill="1" applyBorder="1" applyAlignment="1">
      <alignment horizontal="center" vertical="center" wrapText="1"/>
    </xf>
    <xf numFmtId="0" fontId="16" fillId="2" borderId="168" xfId="0" applyFont="1" applyFill="1" applyBorder="1" applyAlignment="1">
      <alignment horizontal="left" vertical="center"/>
    </xf>
    <xf numFmtId="0" fontId="25" fillId="2" borderId="100" xfId="0" applyFont="1" applyFill="1" applyBorder="1" applyAlignment="1">
      <alignment horizontal="right" vertical="center"/>
    </xf>
    <xf numFmtId="0" fontId="16" fillId="2" borderId="100" xfId="0" applyFont="1" applyFill="1" applyBorder="1" applyAlignment="1">
      <alignment horizontal="left" vertical="center"/>
    </xf>
    <xf numFmtId="0" fontId="25" fillId="2" borderId="173" xfId="0" applyFont="1" applyFill="1" applyBorder="1" applyAlignment="1">
      <alignment horizontal="right" vertical="center"/>
    </xf>
    <xf numFmtId="3" fontId="16" fillId="0" borderId="173" xfId="0" applyNumberFormat="1" applyFont="1" applyFill="1" applyBorder="1" applyAlignment="1">
      <alignment horizontal="center" vertical="center" wrapText="1"/>
    </xf>
    <xf numFmtId="0" fontId="16" fillId="2" borderId="173" xfId="0" applyFont="1" applyFill="1" applyBorder="1" applyAlignment="1">
      <alignment horizontal="left" vertical="center"/>
    </xf>
    <xf numFmtId="0" fontId="25" fillId="2" borderId="190" xfId="0" applyFont="1" applyFill="1" applyBorder="1" applyAlignment="1">
      <alignment horizontal="right" vertical="center"/>
    </xf>
    <xf numFmtId="3" fontId="16" fillId="0" borderId="190" xfId="0" applyNumberFormat="1" applyFont="1" applyFill="1" applyBorder="1" applyAlignment="1">
      <alignment horizontal="center" vertical="center" wrapText="1"/>
    </xf>
    <xf numFmtId="0" fontId="16" fillId="2" borderId="190" xfId="0" applyFont="1" applyFill="1" applyBorder="1" applyAlignment="1">
      <alignment horizontal="left" vertical="center"/>
    </xf>
    <xf numFmtId="0" fontId="25" fillId="8" borderId="191" xfId="0" applyFont="1" applyFill="1" applyBorder="1" applyAlignment="1">
      <alignment horizontal="right" vertical="center"/>
    </xf>
    <xf numFmtId="3" fontId="25" fillId="8" borderId="191" xfId="0" applyNumberFormat="1" applyFont="1" applyFill="1" applyBorder="1" applyAlignment="1">
      <alignment horizontal="center" vertical="center"/>
    </xf>
    <xf numFmtId="0" fontId="16" fillId="8" borderId="191" xfId="0" applyFont="1" applyFill="1" applyBorder="1" applyAlignment="1">
      <alignment horizontal="left" vertical="center"/>
    </xf>
    <xf numFmtId="0" fontId="16" fillId="8" borderId="150" xfId="0" applyFont="1" applyFill="1" applyBorder="1" applyAlignment="1">
      <alignment horizontal="right" vertical="center" wrapText="1" readingOrder="2"/>
    </xf>
    <xf numFmtId="0" fontId="16" fillId="8" borderId="150" xfId="0" applyFont="1" applyFill="1" applyBorder="1" applyAlignment="1">
      <alignment horizontal="left" vertical="center" wrapText="1"/>
    </xf>
    <xf numFmtId="0" fontId="16" fillId="8" borderId="150" xfId="0" applyFont="1" applyFill="1" applyBorder="1" applyAlignment="1">
      <alignment horizontal="right" vertical="center" readingOrder="2"/>
    </xf>
    <xf numFmtId="0" fontId="25" fillId="8" borderId="150" xfId="0" applyFont="1" applyFill="1" applyBorder="1" applyAlignment="1">
      <alignment horizontal="left" vertical="center" wrapText="1"/>
    </xf>
    <xf numFmtId="0" fontId="67" fillId="2" borderId="0" xfId="0" applyFont="1" applyFill="1"/>
    <xf numFmtId="0" fontId="36" fillId="2" borderId="93" xfId="0" applyFont="1" applyFill="1" applyBorder="1" applyAlignment="1"/>
    <xf numFmtId="0" fontId="36" fillId="2" borderId="152" xfId="0" applyFont="1" applyFill="1" applyBorder="1" applyAlignment="1"/>
    <xf numFmtId="0" fontId="36" fillId="2" borderId="93" xfId="0" applyFont="1" applyFill="1" applyBorder="1" applyAlignment="1">
      <alignment horizontal="left" vertical="center"/>
    </xf>
    <xf numFmtId="0" fontId="36" fillId="0" borderId="0" xfId="0" applyFont="1" applyAlignment="1">
      <alignment horizontal="right" vertical="center" readingOrder="2"/>
    </xf>
    <xf numFmtId="0" fontId="36" fillId="0" borderId="0" xfId="0" applyFont="1" applyAlignment="1">
      <alignment horizontal="left" vertical="center"/>
    </xf>
    <xf numFmtId="0" fontId="19" fillId="0" borderId="0" xfId="0" applyFont="1"/>
    <xf numFmtId="0" fontId="50" fillId="0" borderId="0" xfId="0" applyFont="1"/>
    <xf numFmtId="3" fontId="23" fillId="8" borderId="166" xfId="0" applyNumberFormat="1" applyFont="1" applyFill="1" applyBorder="1" applyAlignment="1">
      <alignment horizontal="center" vertical="center"/>
    </xf>
    <xf numFmtId="3" fontId="23" fillId="8" borderId="189" xfId="0" applyNumberFormat="1" applyFont="1" applyFill="1" applyBorder="1" applyAlignment="1">
      <alignment horizontal="center" vertical="center"/>
    </xf>
    <xf numFmtId="0" fontId="7" fillId="2" borderId="217" xfId="1" applyFont="1" applyFill="1" applyBorder="1" applyAlignment="1">
      <alignment horizontal="left" vertical="center" wrapText="1"/>
    </xf>
    <xf numFmtId="3" fontId="7" fillId="2" borderId="217" xfId="1" applyNumberFormat="1" applyFont="1" applyFill="1" applyBorder="1" applyAlignment="1">
      <alignment horizontal="right" vertical="center"/>
    </xf>
    <xf numFmtId="0" fontId="7" fillId="2" borderId="217" xfId="1" applyFont="1" applyFill="1" applyBorder="1" applyAlignment="1">
      <alignment horizontal="right" vertical="center" wrapText="1"/>
    </xf>
    <xf numFmtId="0" fontId="6" fillId="8" borderId="216" xfId="0" applyFont="1" applyFill="1" applyBorder="1" applyAlignment="1">
      <alignment horizontal="right" vertical="center"/>
    </xf>
    <xf numFmtId="0" fontId="6" fillId="8" borderId="165" xfId="0" applyFont="1" applyFill="1" applyBorder="1" applyAlignment="1">
      <alignment horizontal="right" vertical="center"/>
    </xf>
    <xf numFmtId="3" fontId="6" fillId="2" borderId="196" xfId="0" applyNumberFormat="1" applyFont="1" applyFill="1" applyBorder="1" applyAlignment="1">
      <alignment horizontal="right" vertical="center"/>
    </xf>
    <xf numFmtId="3" fontId="6" fillId="2" borderId="217" xfId="0" applyNumberFormat="1" applyFont="1" applyFill="1" applyBorder="1" applyAlignment="1">
      <alignment horizontal="right" vertical="center"/>
    </xf>
    <xf numFmtId="3" fontId="6" fillId="2" borderId="168" xfId="0" applyNumberFormat="1" applyFont="1" applyFill="1" applyBorder="1" applyAlignment="1">
      <alignment horizontal="right" vertical="center"/>
    </xf>
    <xf numFmtId="3" fontId="6" fillId="8" borderId="216" xfId="0" applyNumberFormat="1" applyFont="1" applyFill="1" applyBorder="1" applyAlignment="1">
      <alignment horizontal="right" vertical="center"/>
    </xf>
    <xf numFmtId="3" fontId="6" fillId="2" borderId="174" xfId="0" applyNumberFormat="1" applyFont="1" applyFill="1" applyBorder="1" applyAlignment="1">
      <alignment horizontal="right" vertical="center"/>
    </xf>
    <xf numFmtId="3" fontId="6" fillId="2" borderId="0" xfId="0" applyNumberFormat="1" applyFont="1" applyFill="1" applyBorder="1" applyAlignment="1">
      <alignment horizontal="right" vertical="center"/>
    </xf>
    <xf numFmtId="3" fontId="6" fillId="2" borderId="195" xfId="0" applyNumberFormat="1" applyFont="1" applyFill="1" applyBorder="1" applyAlignment="1">
      <alignment horizontal="right" vertical="center"/>
    </xf>
    <xf numFmtId="3" fontId="6" fillId="8" borderId="195" xfId="0" applyNumberFormat="1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174" xfId="0" applyFont="1" applyFill="1" applyBorder="1" applyAlignment="1">
      <alignment horizontal="right" vertical="center" wrapText="1"/>
    </xf>
    <xf numFmtId="0" fontId="6" fillId="2" borderId="174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5" fillId="0" borderId="113" xfId="0" applyFont="1" applyBorder="1"/>
    <xf numFmtId="0" fontId="6" fillId="2" borderId="174" xfId="0" applyFont="1" applyFill="1" applyBorder="1" applyAlignment="1">
      <alignment horizontal="left" vertical="center" wrapText="1" readingOrder="2"/>
    </xf>
    <xf numFmtId="0" fontId="6" fillId="2" borderId="174" xfId="0" applyFont="1" applyFill="1" applyBorder="1" applyAlignment="1">
      <alignment horizontal="center" vertical="center" wrapText="1" readingOrder="2"/>
    </xf>
    <xf numFmtId="0" fontId="6" fillId="2" borderId="217" xfId="0" applyFont="1" applyFill="1" applyBorder="1" applyAlignment="1">
      <alignment vertical="center"/>
    </xf>
    <xf numFmtId="0" fontId="0" fillId="0" borderId="174" xfId="0" applyBorder="1"/>
    <xf numFmtId="0" fontId="50" fillId="0" borderId="174" xfId="0" applyFont="1" applyBorder="1" applyAlignment="1">
      <alignment horizontal="center" vertical="center"/>
    </xf>
    <xf numFmtId="0" fontId="6" fillId="2" borderId="196" xfId="0" applyFont="1" applyFill="1" applyBorder="1" applyAlignment="1">
      <alignment vertical="center" wrapText="1" readingOrder="2"/>
    </xf>
    <xf numFmtId="0" fontId="31" fillId="0" borderId="0" xfId="0" applyFont="1"/>
    <xf numFmtId="0" fontId="15" fillId="0" borderId="0" xfId="0" applyFont="1" applyBorder="1"/>
    <xf numFmtId="0" fontId="75" fillId="0" borderId="0" xfId="0" applyFont="1"/>
    <xf numFmtId="0" fontId="75" fillId="0" borderId="0" xfId="0" applyFont="1" applyBorder="1"/>
    <xf numFmtId="0" fontId="31" fillId="0" borderId="0" xfId="0" applyFont="1" applyBorder="1"/>
    <xf numFmtId="3" fontId="75" fillId="0" borderId="0" xfId="0" applyNumberFormat="1" applyFont="1" applyBorder="1"/>
    <xf numFmtId="3" fontId="16" fillId="8" borderId="0" xfId="0" applyNumberFormat="1" applyFont="1" applyFill="1" applyBorder="1" applyAlignment="1">
      <alignment horizontal="center" vertical="center" wrapText="1"/>
    </xf>
    <xf numFmtId="3" fontId="29" fillId="0" borderId="0" xfId="0" applyNumberFormat="1" applyFont="1" applyBorder="1"/>
    <xf numFmtId="0" fontId="44" fillId="0" borderId="0" xfId="0" applyFont="1" applyFill="1" applyBorder="1"/>
    <xf numFmtId="0" fontId="6" fillId="8" borderId="88" xfId="0" applyFont="1" applyFill="1" applyBorder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75" fillId="0" borderId="0" xfId="0" applyFont="1" applyAlignment="1">
      <alignment horizontal="center" vertical="center"/>
    </xf>
    <xf numFmtId="3" fontId="16" fillId="0" borderId="0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3" fontId="7" fillId="6" borderId="217" xfId="1" applyNumberFormat="1" applyFont="1" applyFill="1" applyBorder="1" applyAlignment="1">
      <alignment horizontal="right" vertical="center"/>
    </xf>
    <xf numFmtId="0" fontId="13" fillId="0" borderId="0" xfId="0" applyFont="1" applyAlignment="1"/>
    <xf numFmtId="0" fontId="13" fillId="0" borderId="0" xfId="0" applyFont="1" applyAlignment="1">
      <alignment vertical="center"/>
    </xf>
    <xf numFmtId="3" fontId="16" fillId="0" borderId="0" xfId="0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/>
    <xf numFmtId="0" fontId="13" fillId="0" borderId="0" xfId="0" applyFont="1" applyAlignment="1">
      <alignment vertical="center" wrapText="1"/>
    </xf>
    <xf numFmtId="0" fontId="13" fillId="12" borderId="0" xfId="0" applyFont="1" applyFill="1"/>
    <xf numFmtId="0" fontId="13" fillId="13" borderId="0" xfId="0" applyFont="1" applyFill="1"/>
    <xf numFmtId="3" fontId="13" fillId="0" borderId="0" xfId="0" applyNumberFormat="1" applyFont="1"/>
    <xf numFmtId="0" fontId="6" fillId="2" borderId="0" xfId="0" applyFont="1" applyFill="1" applyBorder="1" applyAlignment="1">
      <alignment horizontal="center" vertical="center" wrapText="1"/>
    </xf>
    <xf numFmtId="3" fontId="31" fillId="0" borderId="0" xfId="0" applyNumberFormat="1" applyFont="1" applyBorder="1"/>
    <xf numFmtId="3" fontId="27" fillId="0" borderId="0" xfId="0" applyNumberFormat="1" applyFont="1" applyFill="1" applyBorder="1" applyAlignment="1">
      <alignment horizontal="center" vertical="center" wrapText="1"/>
    </xf>
    <xf numFmtId="3" fontId="41" fillId="0" borderId="0" xfId="0" applyNumberFormat="1" applyFont="1" applyFill="1" applyBorder="1" applyAlignment="1">
      <alignment horizontal="center" vertical="center" wrapText="1"/>
    </xf>
    <xf numFmtId="3" fontId="76" fillId="0" borderId="0" xfId="0" applyNumberFormat="1" applyFont="1" applyBorder="1"/>
    <xf numFmtId="3" fontId="44" fillId="0" borderId="0" xfId="0" applyNumberFormat="1" applyFont="1" applyFill="1" applyBorder="1"/>
    <xf numFmtId="0" fontId="43" fillId="0" borderId="0" xfId="0" applyFont="1"/>
    <xf numFmtId="0" fontId="19" fillId="0" borderId="0" xfId="0" applyFont="1" applyAlignment="1">
      <alignment horizontal="right" vertical="center"/>
    </xf>
    <xf numFmtId="0" fontId="69" fillId="0" borderId="0" xfId="0" applyFont="1" applyFill="1" applyBorder="1" applyAlignment="1">
      <alignment vertical="center" wrapText="1"/>
    </xf>
    <xf numFmtId="0" fontId="69" fillId="7" borderId="0" xfId="0" applyFont="1" applyFill="1" applyBorder="1" applyAlignment="1">
      <alignment vertical="center" wrapText="1"/>
    </xf>
    <xf numFmtId="0" fontId="26" fillId="0" borderId="174" xfId="0" applyFont="1" applyBorder="1" applyAlignment="1">
      <alignment horizontal="center" vertical="center"/>
    </xf>
    <xf numFmtId="0" fontId="6" fillId="2" borderId="174" xfId="0" applyFont="1" applyFill="1" applyBorder="1" applyAlignment="1">
      <alignment horizontal="center" vertical="center" wrapText="1"/>
    </xf>
    <xf numFmtId="3" fontId="6" fillId="0" borderId="223" xfId="0" applyNumberFormat="1" applyFont="1" applyFill="1" applyBorder="1" applyAlignment="1">
      <alignment horizontal="center" vertical="center" wrapText="1"/>
    </xf>
    <xf numFmtId="3" fontId="6" fillId="0" borderId="222" xfId="0" applyNumberFormat="1" applyFont="1" applyFill="1" applyBorder="1" applyAlignment="1">
      <alignment horizontal="center" vertical="center" wrapText="1"/>
    </xf>
    <xf numFmtId="3" fontId="25" fillId="8" borderId="195" xfId="0" applyNumberFormat="1" applyFont="1" applyFill="1" applyBorder="1" applyAlignment="1">
      <alignment horizontal="center" vertical="center"/>
    </xf>
    <xf numFmtId="0" fontId="31" fillId="0" borderId="0" xfId="0" applyFont="1" applyBorder="1" applyAlignment="1">
      <alignment vertical="center"/>
    </xf>
    <xf numFmtId="0" fontId="16" fillId="8" borderId="0" xfId="0" applyFont="1" applyFill="1" applyBorder="1" applyAlignment="1">
      <alignment horizontal="center" vertical="center" wrapText="1"/>
    </xf>
    <xf numFmtId="3" fontId="31" fillId="0" borderId="0" xfId="0" applyNumberFormat="1" applyFont="1"/>
    <xf numFmtId="0" fontId="31" fillId="0" borderId="0" xfId="0" applyFont="1" applyAlignment="1">
      <alignment horizontal="left"/>
    </xf>
    <xf numFmtId="0" fontId="31" fillId="0" borderId="0" xfId="0" applyFont="1" applyAlignment="1"/>
    <xf numFmtId="0" fontId="15" fillId="0" borderId="0" xfId="0" applyFont="1" applyAlignment="1"/>
    <xf numFmtId="0" fontId="29" fillId="0" borderId="0" xfId="0" applyFont="1" applyAlignment="1">
      <alignment horizontal="center"/>
    </xf>
    <xf numFmtId="3" fontId="6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74" fillId="0" borderId="0" xfId="0" applyFont="1"/>
    <xf numFmtId="0" fontId="77" fillId="0" borderId="0" xfId="0" applyFont="1"/>
    <xf numFmtId="0" fontId="34" fillId="0" borderId="0" xfId="14" applyFont="1"/>
    <xf numFmtId="3" fontId="27" fillId="2" borderId="189" xfId="0" applyNumberFormat="1" applyFont="1" applyFill="1" applyBorder="1" applyAlignment="1">
      <alignment horizontal="center" vertical="center" wrapText="1"/>
    </xf>
    <xf numFmtId="3" fontId="27" fillId="2" borderId="9" xfId="0" applyNumberFormat="1" applyFont="1" applyFill="1" applyBorder="1" applyAlignment="1">
      <alignment horizontal="center" vertical="center" wrapText="1"/>
    </xf>
    <xf numFmtId="3" fontId="27" fillId="2" borderId="9" xfId="0" applyNumberFormat="1" applyFont="1" applyFill="1" applyBorder="1" applyAlignment="1">
      <alignment horizontal="center" vertical="center"/>
    </xf>
    <xf numFmtId="3" fontId="27" fillId="2" borderId="140" xfId="0" applyNumberFormat="1" applyFont="1" applyFill="1" applyBorder="1" applyAlignment="1">
      <alignment horizontal="center" vertical="center"/>
    </xf>
    <xf numFmtId="3" fontId="27" fillId="2" borderId="0" xfId="0" applyNumberFormat="1" applyFont="1" applyFill="1" applyBorder="1" applyAlignment="1">
      <alignment horizontal="center" vertical="center" wrapText="1"/>
    </xf>
    <xf numFmtId="3" fontId="27" fillId="2" borderId="173" xfId="0" applyNumberFormat="1" applyFont="1" applyFill="1" applyBorder="1" applyAlignment="1">
      <alignment horizontal="center" vertical="center"/>
    </xf>
    <xf numFmtId="3" fontId="27" fillId="2" borderId="190" xfId="0" applyNumberFormat="1" applyFont="1" applyFill="1" applyBorder="1" applyAlignment="1">
      <alignment horizontal="center" vertical="center"/>
    </xf>
    <xf numFmtId="3" fontId="27" fillId="8" borderId="150" xfId="0" applyNumberFormat="1" applyFont="1" applyFill="1" applyBorder="1" applyAlignment="1">
      <alignment horizontal="center" vertical="center" wrapText="1"/>
    </xf>
    <xf numFmtId="3" fontId="27" fillId="8" borderId="152" xfId="0" applyNumberFormat="1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75" fillId="0" borderId="0" xfId="0" applyFont="1" applyAlignment="1">
      <alignment horizontal="center"/>
    </xf>
    <xf numFmtId="0" fontId="44" fillId="0" borderId="174" xfId="0" applyFont="1" applyBorder="1" applyAlignment="1">
      <alignment horizontal="center"/>
    </xf>
    <xf numFmtId="0" fontId="44" fillId="0" borderId="174" xfId="0" applyFont="1" applyBorder="1"/>
    <xf numFmtId="0" fontId="44" fillId="0" borderId="0" xfId="0" applyFont="1" applyAlignment="1">
      <alignment vertical="center"/>
    </xf>
    <xf numFmtId="0" fontId="15" fillId="2" borderId="0" xfId="0" applyFont="1" applyFill="1"/>
    <xf numFmtId="0" fontId="74" fillId="2" borderId="0" xfId="0" applyFont="1" applyFill="1"/>
    <xf numFmtId="0" fontId="13" fillId="2" borderId="0" xfId="0" applyFont="1" applyFill="1"/>
    <xf numFmtId="0" fontId="31" fillId="2" borderId="0" xfId="0" applyFont="1" applyFill="1"/>
    <xf numFmtId="0" fontId="44" fillId="2" borderId="0" xfId="0" applyFont="1" applyFill="1"/>
    <xf numFmtId="0" fontId="75" fillId="2" borderId="0" xfId="0" applyFont="1" applyFill="1"/>
    <xf numFmtId="0" fontId="50" fillId="2" borderId="0" xfId="0" applyFont="1" applyFill="1"/>
    <xf numFmtId="0" fontId="26" fillId="2" borderId="0" xfId="0" applyFont="1" applyFill="1"/>
    <xf numFmtId="0" fontId="35" fillId="2" borderId="0" xfId="0" applyFont="1" applyFill="1"/>
    <xf numFmtId="0" fontId="29" fillId="0" borderId="0" xfId="0" applyFont="1"/>
    <xf numFmtId="0" fontId="35" fillId="0" borderId="0" xfId="0" applyFont="1"/>
    <xf numFmtId="0" fontId="26" fillId="2" borderId="113" xfId="0" applyFont="1" applyFill="1" applyBorder="1"/>
    <xf numFmtId="0" fontId="0" fillId="2" borderId="113" xfId="0" applyFill="1" applyBorder="1"/>
    <xf numFmtId="0" fontId="0" fillId="9" borderId="113" xfId="0" applyFill="1" applyBorder="1"/>
    <xf numFmtId="0" fontId="76" fillId="2" borderId="113" xfId="0" applyFont="1" applyFill="1" applyBorder="1"/>
    <xf numFmtId="0" fontId="78" fillId="0" borderId="0" xfId="0" applyFont="1"/>
    <xf numFmtId="0" fontId="7" fillId="2" borderId="217" xfId="1" applyFont="1" applyFill="1" applyBorder="1" applyAlignment="1">
      <alignment vertical="center" wrapText="1"/>
    </xf>
    <xf numFmtId="0" fontId="35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35" fillId="0" borderId="0" xfId="0" applyFont="1" applyFill="1" applyBorder="1"/>
    <xf numFmtId="0" fontId="13" fillId="0" borderId="0" xfId="0" applyFont="1" applyFill="1" applyBorder="1"/>
    <xf numFmtId="0" fontId="5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80" fillId="0" borderId="0" xfId="0" applyFont="1" applyFill="1" applyBorder="1"/>
    <xf numFmtId="0" fontId="13" fillId="0" borderId="0" xfId="0" applyFont="1" applyFill="1" applyBorder="1" applyAlignment="1"/>
    <xf numFmtId="0" fontId="5" fillId="0" borderId="0" xfId="0" applyFont="1" applyFill="1" applyBorder="1" applyAlignment="1"/>
    <xf numFmtId="0" fontId="13" fillId="0" borderId="0" xfId="0" applyFont="1" applyFill="1" applyBorder="1" applyAlignment="1">
      <alignment vertical="center" wrapText="1"/>
    </xf>
    <xf numFmtId="0" fontId="15" fillId="0" borderId="0" xfId="0" applyFont="1" applyFill="1" applyBorder="1" applyAlignment="1"/>
    <xf numFmtId="0" fontId="14" fillId="0" borderId="0" xfId="0" applyFont="1" applyFill="1" applyBorder="1"/>
    <xf numFmtId="0" fontId="3" fillId="0" borderId="0" xfId="0" applyFont="1" applyFill="1" applyBorder="1"/>
    <xf numFmtId="0" fontId="14" fillId="0" borderId="0" xfId="0" applyFont="1" applyFill="1" applyBorder="1" applyAlignment="1">
      <alignment horizontal="center" vertical="center" wrapText="1"/>
    </xf>
    <xf numFmtId="0" fontId="81" fillId="0" borderId="0" xfId="0" applyFont="1" applyFill="1" applyBorder="1"/>
    <xf numFmtId="0" fontId="0" fillId="0" borderId="0" xfId="0" applyFont="1" applyFill="1" applyBorder="1"/>
    <xf numFmtId="0" fontId="82" fillId="0" borderId="0" xfId="0" applyFont="1" applyFill="1" applyBorder="1"/>
    <xf numFmtId="0" fontId="83" fillId="0" borderId="0" xfId="0" applyFont="1" applyFill="1" applyBorder="1"/>
    <xf numFmtId="0" fontId="0" fillId="0" borderId="0" xfId="0" applyFont="1" applyFill="1" applyBorder="1" applyAlignment="1">
      <alignment horizontal="center" vertical="center" wrapText="1"/>
    </xf>
    <xf numFmtId="0" fontId="79" fillId="0" borderId="0" xfId="0" applyFont="1" applyFill="1" applyBorder="1"/>
    <xf numFmtId="0" fontId="0" fillId="0" borderId="0" xfId="0" applyFill="1" applyBorder="1"/>
    <xf numFmtId="3" fontId="31" fillId="0" borderId="0" xfId="0" applyNumberFormat="1" applyFont="1" applyFill="1" applyBorder="1" applyAlignment="1">
      <alignment vertical="center"/>
    </xf>
    <xf numFmtId="0" fontId="31" fillId="0" borderId="0" xfId="0" applyFont="1" applyFill="1" applyBorder="1"/>
    <xf numFmtId="0" fontId="16" fillId="0" borderId="0" xfId="0" applyFont="1" applyFill="1" applyBorder="1" applyAlignment="1">
      <alignment horizontal="center" vertical="center" wrapText="1"/>
    </xf>
    <xf numFmtId="3" fontId="75" fillId="0" borderId="0" xfId="0" applyNumberFormat="1" applyFont="1" applyFill="1" applyBorder="1"/>
    <xf numFmtId="3" fontId="31" fillId="0" borderId="0" xfId="0" applyNumberFormat="1" applyFont="1" applyFill="1" applyBorder="1"/>
    <xf numFmtId="0" fontId="75" fillId="0" borderId="0" xfId="0" applyFont="1" applyFill="1" applyBorder="1"/>
    <xf numFmtId="0" fontId="19" fillId="0" borderId="0" xfId="0" applyFont="1" applyFill="1" applyBorder="1"/>
    <xf numFmtId="0" fontId="75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0" fontId="84" fillId="0" borderId="0" xfId="0" applyFont="1" applyFill="1" applyBorder="1"/>
    <xf numFmtId="0" fontId="84" fillId="0" borderId="0" xfId="0" applyFont="1" applyFill="1" applyBorder="1" applyAlignment="1">
      <alignment horizontal="center" vertical="center"/>
    </xf>
    <xf numFmtId="0" fontId="29" fillId="0" borderId="0" xfId="0" applyFont="1" applyFill="1" applyBorder="1"/>
    <xf numFmtId="0" fontId="85" fillId="0" borderId="0" xfId="0" applyFont="1" applyFill="1" applyBorder="1"/>
    <xf numFmtId="0" fontId="86" fillId="0" borderId="0" xfId="0" applyFont="1" applyFill="1" applyBorder="1"/>
    <xf numFmtId="0" fontId="76" fillId="0" borderId="0" xfId="0" applyFont="1" applyFill="1" applyBorder="1"/>
    <xf numFmtId="0" fontId="29" fillId="0" borderId="0" xfId="0" applyFont="1" applyFill="1" applyBorder="1" applyAlignment="1"/>
    <xf numFmtId="3" fontId="86" fillId="0" borderId="0" xfId="0" applyNumberFormat="1" applyFont="1" applyFill="1" applyBorder="1"/>
    <xf numFmtId="3" fontId="76" fillId="0" borderId="0" xfId="0" applyNumberFormat="1" applyFont="1" applyFill="1" applyBorder="1"/>
    <xf numFmtId="0" fontId="86" fillId="0" borderId="0" xfId="0" applyFont="1" applyFill="1" applyBorder="1" applyAlignment="1">
      <alignment vertical="center"/>
    </xf>
    <xf numFmtId="0" fontId="76" fillId="0" borderId="0" xfId="0" applyFont="1" applyFill="1" applyBorder="1" applyAlignment="1">
      <alignment vertical="center"/>
    </xf>
    <xf numFmtId="3" fontId="86" fillId="0" borderId="0" xfId="0" applyNumberFormat="1" applyFont="1" applyFill="1" applyBorder="1" applyAlignment="1">
      <alignment vertical="center"/>
    </xf>
    <xf numFmtId="0" fontId="26" fillId="0" borderId="0" xfId="0" applyFont="1" applyFill="1" applyBorder="1"/>
    <xf numFmtId="3" fontId="85" fillId="0" borderId="0" xfId="0" applyNumberFormat="1" applyFont="1" applyFill="1" applyBorder="1" applyAlignment="1">
      <alignment horizontal="center" vertical="center"/>
    </xf>
    <xf numFmtId="3" fontId="85" fillId="0" borderId="0" xfId="0" applyNumberFormat="1" applyFont="1" applyFill="1" applyBorder="1"/>
    <xf numFmtId="0" fontId="19" fillId="0" borderId="0" xfId="0" applyFont="1" applyFill="1" applyBorder="1" applyAlignment="1">
      <alignment horizontal="center" vertical="center"/>
    </xf>
    <xf numFmtId="3" fontId="87" fillId="0" borderId="0" xfId="0" applyNumberFormat="1" applyFont="1" applyFill="1" applyBorder="1" applyAlignment="1">
      <alignment vertical="center" wrapText="1"/>
    </xf>
    <xf numFmtId="0" fontId="77" fillId="0" borderId="0" xfId="0" applyFont="1" applyAlignment="1"/>
    <xf numFmtId="3" fontId="77" fillId="0" borderId="0" xfId="0" applyNumberFormat="1" applyFont="1"/>
    <xf numFmtId="0" fontId="0" fillId="0" borderId="0" xfId="0" applyBorder="1" applyAlignment="1">
      <alignment horizontal="right"/>
    </xf>
    <xf numFmtId="3" fontId="0" fillId="0" borderId="0" xfId="0" applyNumberFormat="1" applyBorder="1"/>
    <xf numFmtId="0" fontId="0" fillId="0" borderId="8" xfId="0" applyBorder="1"/>
    <xf numFmtId="0" fontId="31" fillId="0" borderId="0" xfId="0" applyFont="1" applyBorder="1" applyAlignment="1">
      <alignment horizontal="right"/>
    </xf>
    <xf numFmtId="0" fontId="19" fillId="0" borderId="0" xfId="0" applyFont="1" applyBorder="1" applyAlignment="1">
      <alignment horizontal="right"/>
    </xf>
    <xf numFmtId="0" fontId="35" fillId="0" borderId="0" xfId="0" applyFont="1" applyBorder="1" applyAlignment="1">
      <alignment horizontal="right"/>
    </xf>
    <xf numFmtId="0" fontId="44" fillId="0" borderId="0" xfId="0" applyFont="1" applyBorder="1"/>
    <xf numFmtId="3" fontId="44" fillId="0" borderId="0" xfId="0" applyNumberFormat="1" applyFont="1" applyBorder="1"/>
    <xf numFmtId="3" fontId="19" fillId="0" borderId="0" xfId="0" applyNumberFormat="1" applyFont="1" applyBorder="1" applyAlignment="1">
      <alignment horizontal="center" vertical="center"/>
    </xf>
    <xf numFmtId="0" fontId="50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center" vertical="center"/>
    </xf>
    <xf numFmtId="0" fontId="19" fillId="0" borderId="0" xfId="0" applyFont="1" applyBorder="1" applyAlignment="1"/>
    <xf numFmtId="0" fontId="19" fillId="0" borderId="0" xfId="0" applyFont="1" applyBorder="1" applyAlignment="1">
      <alignment horizontal="right" vertical="center"/>
    </xf>
    <xf numFmtId="0" fontId="0" fillId="8" borderId="0" xfId="0" applyFill="1" applyBorder="1" applyAlignment="1">
      <alignment horizontal="right" vertical="center"/>
    </xf>
    <xf numFmtId="0" fontId="14" fillId="8" borderId="0" xfId="0" applyFont="1" applyFill="1" applyBorder="1"/>
    <xf numFmtId="0" fontId="0" fillId="8" borderId="0" xfId="0" applyFill="1" applyBorder="1"/>
    <xf numFmtId="0" fontId="31" fillId="8" borderId="0" xfId="0" applyFont="1" applyFill="1" applyBorder="1"/>
    <xf numFmtId="0" fontId="0" fillId="8" borderId="8" xfId="0" applyFill="1" applyBorder="1"/>
    <xf numFmtId="0" fontId="0" fillId="0" borderId="0" xfId="0" applyBorder="1" applyAlignment="1">
      <alignment horizontal="right" vertical="center"/>
    </xf>
    <xf numFmtId="0" fontId="13" fillId="0" borderId="0" xfId="0" applyFont="1" applyBorder="1" applyAlignment="1">
      <alignment horizontal="center" vertical="center"/>
    </xf>
    <xf numFmtId="0" fontId="35" fillId="0" borderId="0" xfId="0" applyFont="1" applyBorder="1" applyAlignment="1">
      <alignment horizontal="right" vertical="center"/>
    </xf>
    <xf numFmtId="0" fontId="43" fillId="0" borderId="0" xfId="0" applyFont="1" applyBorder="1"/>
    <xf numFmtId="0" fontId="0" fillId="0" borderId="0" xfId="0" applyNumberFormat="1"/>
    <xf numFmtId="0" fontId="13" fillId="0" borderId="0" xfId="0" applyNumberFormat="1" applyFont="1"/>
    <xf numFmtId="0" fontId="44" fillId="13" borderId="0" xfId="0" applyFont="1" applyFill="1"/>
    <xf numFmtId="0" fontId="44" fillId="12" borderId="0" xfId="0" applyFont="1" applyFill="1"/>
    <xf numFmtId="3" fontId="88" fillId="0" borderId="0" xfId="0" applyNumberFormat="1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vertical="center"/>
    </xf>
    <xf numFmtId="0" fontId="44" fillId="3" borderId="0" xfId="0" applyFont="1" applyFill="1" applyAlignment="1">
      <alignment vertical="center"/>
    </xf>
    <xf numFmtId="3" fontId="44" fillId="0" borderId="0" xfId="0" applyNumberFormat="1" applyFont="1" applyAlignment="1">
      <alignment vertical="center"/>
    </xf>
    <xf numFmtId="3" fontId="31" fillId="0" borderId="0" xfId="0" applyNumberFormat="1" applyFont="1" applyAlignment="1">
      <alignment vertical="center"/>
    </xf>
    <xf numFmtId="0" fontId="1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0" fillId="8" borderId="0" xfId="0" applyFill="1" applyBorder="1" applyAlignment="1">
      <alignment vertical="center"/>
    </xf>
    <xf numFmtId="0" fontId="69" fillId="2" borderId="221" xfId="0" applyFont="1" applyFill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35" fillId="0" borderId="0" xfId="0" applyFont="1" applyBorder="1" applyAlignment="1">
      <alignment vertical="center"/>
    </xf>
    <xf numFmtId="0" fontId="19" fillId="0" borderId="0" xfId="0" applyFont="1" applyFill="1" applyBorder="1" applyAlignment="1">
      <alignment horizontal="right" vertical="center"/>
    </xf>
    <xf numFmtId="0" fontId="13" fillId="0" borderId="0" xfId="0" applyFont="1" applyBorder="1" applyAlignment="1">
      <alignment horizontal="right" vertical="center"/>
    </xf>
    <xf numFmtId="0" fontId="26" fillId="0" borderId="0" xfId="0" applyFont="1" applyBorder="1" applyAlignment="1">
      <alignment horizontal="right" vertical="center"/>
    </xf>
    <xf numFmtId="3" fontId="69" fillId="0" borderId="0" xfId="0" applyNumberFormat="1" applyFont="1" applyFill="1" applyBorder="1" applyAlignment="1">
      <alignment vertical="center" wrapText="1"/>
    </xf>
    <xf numFmtId="3" fontId="26" fillId="0" borderId="0" xfId="0" applyNumberFormat="1" applyFont="1" applyBorder="1" applyAlignment="1">
      <alignment horizontal="center" vertical="center"/>
    </xf>
    <xf numFmtId="0" fontId="31" fillId="0" borderId="0" xfId="0" applyNumberFormat="1" applyFont="1"/>
    <xf numFmtId="0" fontId="74" fillId="0" borderId="0" xfId="0" applyFont="1" applyBorder="1"/>
    <xf numFmtId="0" fontId="19" fillId="0" borderId="0" xfId="0" applyFont="1" applyFill="1" applyBorder="1" applyAlignment="1">
      <alignment horizontal="right"/>
    </xf>
    <xf numFmtId="0" fontId="43" fillId="0" borderId="0" xfId="0" applyFont="1" applyFill="1" applyBorder="1" applyAlignment="1">
      <alignment vertical="center"/>
    </xf>
    <xf numFmtId="3" fontId="43" fillId="0" borderId="0" xfId="0" applyNumberFormat="1" applyFont="1" applyAlignment="1">
      <alignment vertical="center"/>
    </xf>
    <xf numFmtId="3" fontId="43" fillId="0" borderId="0" xfId="0" applyNumberFormat="1" applyFont="1"/>
    <xf numFmtId="3" fontId="44" fillId="0" borderId="0" xfId="0" applyNumberFormat="1" applyFont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3" fontId="7" fillId="2" borderId="0" xfId="0" applyNumberFormat="1" applyFont="1" applyFill="1" applyBorder="1" applyAlignment="1">
      <alignment horizontal="center" vertical="center" wrapText="1"/>
    </xf>
    <xf numFmtId="3" fontId="44" fillId="0" borderId="0" xfId="0" applyNumberFormat="1" applyFont="1" applyBorder="1" applyAlignment="1">
      <alignment vertical="center"/>
    </xf>
    <xf numFmtId="3" fontId="44" fillId="0" borderId="0" xfId="0" applyNumberFormat="1" applyFont="1"/>
    <xf numFmtId="0" fontId="74" fillId="0" borderId="0" xfId="0" applyFont="1" applyFill="1" applyBorder="1"/>
    <xf numFmtId="0" fontId="27" fillId="5" borderId="0" xfId="0" applyFont="1" applyFill="1" applyBorder="1" applyAlignment="1">
      <alignment horizontal="center" vertical="center" wrapText="1"/>
    </xf>
    <xf numFmtId="3" fontId="0" fillId="3" borderId="0" xfId="0" applyNumberFormat="1" applyFill="1"/>
    <xf numFmtId="0" fontId="31" fillId="0" borderId="0" xfId="0" applyFont="1" applyAlignment="1">
      <alignment horizontal="right"/>
    </xf>
    <xf numFmtId="0" fontId="29" fillId="0" borderId="0" xfId="0" applyFont="1" applyAlignment="1">
      <alignment horizontal="right"/>
    </xf>
    <xf numFmtId="3" fontId="25" fillId="2" borderId="189" xfId="0" applyNumberFormat="1" applyFont="1" applyFill="1" applyBorder="1" applyAlignment="1">
      <alignment horizontal="center" vertical="center"/>
    </xf>
    <xf numFmtId="3" fontId="25" fillId="2" borderId="10" xfId="0" applyNumberFormat="1" applyFont="1" applyFill="1" applyBorder="1" applyAlignment="1">
      <alignment horizontal="center" vertical="center"/>
    </xf>
    <xf numFmtId="3" fontId="25" fillId="2" borderId="9" xfId="0" applyNumberFormat="1" applyFont="1" applyFill="1" applyBorder="1" applyAlignment="1">
      <alignment horizontal="center" vertical="center"/>
    </xf>
    <xf numFmtId="0" fontId="26" fillId="0" borderId="0" xfId="0" applyFont="1" applyBorder="1" applyAlignment="1">
      <alignment horizontal="right"/>
    </xf>
    <xf numFmtId="0" fontId="44" fillId="0" borderId="0" xfId="0" applyFont="1" applyAlignment="1">
      <alignment horizontal="right"/>
    </xf>
    <xf numFmtId="165" fontId="7" fillId="2" borderId="212" xfId="1" applyNumberFormat="1" applyFont="1" applyFill="1" applyBorder="1" applyAlignment="1">
      <alignment horizontal="right" vertical="center"/>
    </xf>
    <xf numFmtId="9" fontId="0" fillId="0" borderId="0" xfId="0" applyNumberFormat="1" applyAlignment="1">
      <alignment readingOrder="2"/>
    </xf>
    <xf numFmtId="49" fontId="23" fillId="8" borderId="177" xfId="0" applyNumberFormat="1" applyFont="1" applyFill="1" applyBorder="1" applyAlignment="1">
      <alignment horizontal="right" vertical="center" indent="6" readingOrder="2"/>
    </xf>
    <xf numFmtId="0" fontId="16" fillId="2" borderId="0" xfId="0" applyFont="1" applyFill="1" applyBorder="1" applyAlignment="1">
      <alignment horizontal="center" vertical="center" wrapText="1"/>
    </xf>
    <xf numFmtId="0" fontId="25" fillId="2" borderId="0" xfId="0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 wrapText="1"/>
    </xf>
    <xf numFmtId="0" fontId="27" fillId="2" borderId="0" xfId="0" applyFont="1" applyFill="1" applyBorder="1" applyAlignment="1">
      <alignment horizontal="center" vertical="center" wrapText="1"/>
    </xf>
    <xf numFmtId="0" fontId="42" fillId="2" borderId="0" xfId="0" applyFont="1" applyFill="1" applyBorder="1" applyAlignment="1">
      <alignment horizontal="center" vertical="center"/>
    </xf>
    <xf numFmtId="0" fontId="85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3" fontId="75" fillId="0" borderId="0" xfId="0" applyNumberFormat="1" applyFont="1" applyAlignment="1">
      <alignment horizontal="right" vertical="center"/>
    </xf>
    <xf numFmtId="3" fontId="76" fillId="0" borderId="0" xfId="0" applyNumberFormat="1" applyFont="1" applyAlignment="1">
      <alignment horizontal="right" vertical="center"/>
    </xf>
    <xf numFmtId="3" fontId="35" fillId="0" borderId="0" xfId="0" applyNumberFormat="1" applyFont="1" applyAlignment="1">
      <alignment horizontal="center" vertical="center"/>
    </xf>
    <xf numFmtId="0" fontId="28" fillId="2" borderId="98" xfId="0" applyFont="1" applyFill="1" applyBorder="1" applyAlignment="1">
      <alignment horizontal="right" vertical="center"/>
    </xf>
    <xf numFmtId="0" fontId="90" fillId="0" borderId="0" xfId="0" applyFont="1" applyBorder="1"/>
    <xf numFmtId="0" fontId="6" fillId="2" borderId="0" xfId="0" applyFont="1" applyFill="1" applyBorder="1" applyAlignment="1">
      <alignment horizontal="center" vertical="center" wrapText="1"/>
    </xf>
    <xf numFmtId="0" fontId="6" fillId="2" borderId="217" xfId="0" applyFont="1" applyFill="1" applyBorder="1" applyAlignment="1">
      <alignment horizontal="right" vertical="center"/>
    </xf>
    <xf numFmtId="0" fontId="6" fillId="2" borderId="217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/>
    </xf>
    <xf numFmtId="0" fontId="91" fillId="0" borderId="0" xfId="0" applyFont="1" applyBorder="1"/>
    <xf numFmtId="3" fontId="41" fillId="8" borderId="191" xfId="0" applyNumberFormat="1" applyFont="1" applyFill="1" applyBorder="1" applyAlignment="1" applyProtection="1">
      <alignment horizontal="center" vertical="center" wrapText="1"/>
      <protection locked="0"/>
    </xf>
    <xf numFmtId="3" fontId="75" fillId="0" borderId="0" xfId="0" applyNumberFormat="1" applyFont="1"/>
    <xf numFmtId="0" fontId="23" fillId="0" borderId="0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/>
    </xf>
    <xf numFmtId="0" fontId="50" fillId="0" borderId="0" xfId="0" applyFont="1" applyAlignment="1">
      <alignment horizontal="right" vertical="center"/>
    </xf>
    <xf numFmtId="0" fontId="22" fillId="0" borderId="0" xfId="0" applyFont="1" applyBorder="1" applyAlignment="1">
      <alignment horizontal="center"/>
    </xf>
    <xf numFmtId="0" fontId="85" fillId="0" borderId="0" xfId="0" applyFont="1" applyBorder="1" applyAlignment="1">
      <alignment horizontal="right"/>
    </xf>
    <xf numFmtId="0" fontId="15" fillId="0" borderId="0" xfId="0" applyFont="1" applyBorder="1" applyAlignment="1">
      <alignment horizontal="right"/>
    </xf>
    <xf numFmtId="0" fontId="85" fillId="0" borderId="0" xfId="0" applyFont="1" applyBorder="1" applyAlignment="1"/>
    <xf numFmtId="0" fontId="85" fillId="0" borderId="0" xfId="0" applyFont="1" applyBorder="1" applyAlignment="1">
      <alignment vertical="center"/>
    </xf>
    <xf numFmtId="0" fontId="15" fillId="8" borderId="0" xfId="0" applyFont="1" applyFill="1"/>
    <xf numFmtId="0" fontId="15" fillId="8" borderId="0" xfId="0" applyFont="1" applyFill="1" applyBorder="1" applyAlignment="1">
      <alignment vertical="center"/>
    </xf>
    <xf numFmtId="3" fontId="26" fillId="0" borderId="0" xfId="0" applyNumberFormat="1" applyFont="1" applyBorder="1" applyAlignment="1">
      <alignment vertical="center"/>
    </xf>
    <xf numFmtId="3" fontId="35" fillId="0" borderId="0" xfId="0" applyNumberFormat="1" applyFont="1" applyBorder="1" applyAlignment="1">
      <alignment vertical="center"/>
    </xf>
    <xf numFmtId="0" fontId="43" fillId="0" borderId="0" xfId="0" applyFont="1" applyAlignment="1"/>
    <xf numFmtId="0" fontId="7" fillId="8" borderId="69" xfId="1" applyFont="1" applyFill="1" applyBorder="1" applyAlignment="1">
      <alignment horizontal="center" vertical="center" wrapText="1"/>
    </xf>
    <xf numFmtId="0" fontId="7" fillId="8" borderId="131" xfId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7" fillId="8" borderId="110" xfId="1" applyFont="1" applyFill="1" applyBorder="1" applyAlignment="1">
      <alignment horizontal="center" vertical="center" wrapText="1"/>
    </xf>
    <xf numFmtId="0" fontId="7" fillId="8" borderId="152" xfId="1" applyFont="1" applyFill="1" applyBorder="1" applyAlignment="1">
      <alignment horizontal="center" vertical="center" wrapText="1"/>
    </xf>
    <xf numFmtId="0" fontId="7" fillId="8" borderId="72" xfId="1" applyFont="1" applyFill="1" applyBorder="1" applyAlignment="1">
      <alignment horizontal="center" vertical="center"/>
    </xf>
    <xf numFmtId="0" fontId="7" fillId="8" borderId="130" xfId="1" applyFont="1" applyFill="1" applyBorder="1" applyAlignment="1">
      <alignment horizontal="center" vertical="center"/>
    </xf>
    <xf numFmtId="0" fontId="7" fillId="8" borderId="167" xfId="1" applyFont="1" applyFill="1" applyBorder="1" applyAlignment="1">
      <alignment horizontal="center" vertical="center" wrapText="1"/>
    </xf>
    <xf numFmtId="0" fontId="7" fillId="8" borderId="177" xfId="1" applyFont="1" applyFill="1" applyBorder="1" applyAlignment="1">
      <alignment horizontal="center" vertical="center" wrapText="1"/>
    </xf>
    <xf numFmtId="0" fontId="7" fillId="8" borderId="165" xfId="1" applyFont="1" applyFill="1" applyBorder="1" applyAlignment="1">
      <alignment horizontal="center" vertical="center" wrapText="1"/>
    </xf>
    <xf numFmtId="0" fontId="7" fillId="8" borderId="180" xfId="1" applyFont="1" applyFill="1" applyBorder="1" applyAlignment="1">
      <alignment horizontal="center" vertical="center" wrapText="1"/>
    </xf>
    <xf numFmtId="0" fontId="7" fillId="8" borderId="179" xfId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63" fillId="0" borderId="0" xfId="0" applyFont="1" applyBorder="1" applyAlignment="1">
      <alignment horizontal="center" vertical="center" wrapText="1"/>
    </xf>
    <xf numFmtId="0" fontId="8" fillId="0" borderId="196" xfId="0" applyFont="1" applyBorder="1" applyAlignment="1">
      <alignment horizontal="right" vertical="center" wrapText="1" readingOrder="1"/>
    </xf>
    <xf numFmtId="0" fontId="8" fillId="0" borderId="0" xfId="0" applyFont="1" applyBorder="1" applyAlignment="1">
      <alignment horizontal="right" vertical="center" wrapText="1" readingOrder="2"/>
    </xf>
    <xf numFmtId="0" fontId="6" fillId="0" borderId="195" xfId="0" applyFont="1" applyBorder="1" applyAlignment="1">
      <alignment horizontal="right" vertical="center"/>
    </xf>
    <xf numFmtId="0" fontId="56" fillId="0" borderId="0" xfId="0" applyFont="1" applyBorder="1" applyAlignment="1">
      <alignment horizontal="left" vertical="center"/>
    </xf>
    <xf numFmtId="0" fontId="6" fillId="8" borderId="110" xfId="0" applyFont="1" applyFill="1" applyBorder="1" applyAlignment="1">
      <alignment horizontal="center" vertical="center"/>
    </xf>
    <xf numFmtId="0" fontId="6" fillId="8" borderId="149" xfId="0" applyFont="1" applyFill="1" applyBorder="1" applyAlignment="1">
      <alignment horizontal="center" vertical="center"/>
    </xf>
    <xf numFmtId="0" fontId="6" fillId="8" borderId="145" xfId="0" applyFont="1" applyFill="1" applyBorder="1" applyAlignment="1">
      <alignment horizontal="center" vertical="center"/>
    </xf>
    <xf numFmtId="0" fontId="6" fillId="8" borderId="131" xfId="0" applyFont="1" applyFill="1" applyBorder="1" applyAlignment="1">
      <alignment horizontal="center" vertical="center"/>
    </xf>
    <xf numFmtId="0" fontId="56" fillId="2" borderId="176" xfId="0" applyFont="1" applyFill="1" applyBorder="1" applyAlignment="1">
      <alignment horizontal="center" vertical="center" textRotation="90"/>
    </xf>
    <xf numFmtId="0" fontId="56" fillId="2" borderId="42" xfId="0" applyFont="1" applyFill="1" applyBorder="1" applyAlignment="1">
      <alignment horizontal="center" vertical="center" textRotation="90"/>
    </xf>
    <xf numFmtId="0" fontId="56" fillId="2" borderId="89" xfId="0" applyFont="1" applyFill="1" applyBorder="1" applyAlignment="1">
      <alignment horizontal="center" vertical="center" textRotation="90"/>
    </xf>
    <xf numFmtId="0" fontId="6" fillId="2" borderId="189" xfId="0" applyFont="1" applyFill="1" applyBorder="1" applyAlignment="1">
      <alignment horizontal="right" vertical="center"/>
    </xf>
    <xf numFmtId="0" fontId="6" fillId="2" borderId="182" xfId="0" applyFont="1" applyFill="1" applyBorder="1" applyAlignment="1">
      <alignment horizontal="right" vertical="center"/>
    </xf>
    <xf numFmtId="0" fontId="56" fillId="2" borderId="168" xfId="0" applyFont="1" applyFill="1" applyBorder="1" applyAlignment="1">
      <alignment horizontal="left" vertical="center"/>
    </xf>
    <xf numFmtId="0" fontId="56" fillId="2" borderId="168" xfId="0" applyFont="1" applyFill="1" applyBorder="1" applyAlignment="1">
      <alignment horizontal="left"/>
    </xf>
    <xf numFmtId="0" fontId="56" fillId="8" borderId="177" xfId="0" applyFont="1" applyFill="1" applyBorder="1" applyAlignment="1">
      <alignment horizontal="left" vertical="center"/>
    </xf>
    <xf numFmtId="0" fontId="56" fillId="8" borderId="187" xfId="0" applyFont="1" applyFill="1" applyBorder="1" applyAlignment="1">
      <alignment horizontal="left" vertical="center"/>
    </xf>
    <xf numFmtId="0" fontId="56" fillId="8" borderId="179" xfId="0" applyFont="1" applyFill="1" applyBorder="1" applyAlignment="1">
      <alignment horizontal="center" vertical="center"/>
    </xf>
    <xf numFmtId="0" fontId="56" fillId="8" borderId="110" xfId="0" applyFont="1" applyFill="1" applyBorder="1" applyAlignment="1">
      <alignment horizontal="center" vertical="center"/>
    </xf>
    <xf numFmtId="0" fontId="56" fillId="8" borderId="130" xfId="0" applyFont="1" applyFill="1" applyBorder="1" applyAlignment="1">
      <alignment horizontal="center" vertical="center"/>
    </xf>
    <xf numFmtId="0" fontId="56" fillId="8" borderId="145" xfId="0" applyFont="1" applyFill="1" applyBorder="1" applyAlignment="1">
      <alignment horizontal="center" vertical="center"/>
    </xf>
    <xf numFmtId="0" fontId="6" fillId="8" borderId="196" xfId="0" applyFont="1" applyFill="1" applyBorder="1" applyAlignment="1">
      <alignment horizontal="center" vertical="center" wrapText="1"/>
    </xf>
    <xf numFmtId="0" fontId="6" fillId="8" borderId="218" xfId="0" applyFont="1" applyFill="1" applyBorder="1" applyAlignment="1">
      <alignment horizontal="center" vertical="center" wrapText="1"/>
    </xf>
    <xf numFmtId="0" fontId="56" fillId="2" borderId="145" xfId="0" applyFont="1" applyFill="1" applyBorder="1" applyAlignment="1">
      <alignment horizontal="left" vertical="center"/>
    </xf>
    <xf numFmtId="0" fontId="6" fillId="2" borderId="145" xfId="0" applyFont="1" applyFill="1" applyBorder="1" applyAlignment="1">
      <alignment horizontal="right" vertical="center" readingOrder="2"/>
    </xf>
    <xf numFmtId="0" fontId="56" fillId="2" borderId="169" xfId="0" applyFont="1" applyFill="1" applyBorder="1" applyAlignment="1">
      <alignment horizontal="left" vertical="center"/>
    </xf>
    <xf numFmtId="0" fontId="20" fillId="0" borderId="196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56" fillId="2" borderId="182" xfId="0" applyFont="1" applyFill="1" applyBorder="1" applyAlignment="1">
      <alignment horizontal="left" vertical="center"/>
    </xf>
    <xf numFmtId="0" fontId="56" fillId="2" borderId="174" xfId="0" applyFont="1" applyFill="1" applyBorder="1" applyAlignment="1">
      <alignment horizontal="left" vertical="center"/>
    </xf>
    <xf numFmtId="0" fontId="56" fillId="2" borderId="185" xfId="0" applyFont="1" applyFill="1" applyBorder="1" applyAlignment="1">
      <alignment horizontal="left" vertical="center"/>
    </xf>
    <xf numFmtId="0" fontId="56" fillId="2" borderId="0" xfId="0" applyFont="1" applyFill="1" applyBorder="1" applyAlignment="1">
      <alignment horizontal="left" vertical="center"/>
    </xf>
    <xf numFmtId="0" fontId="56" fillId="2" borderId="132" xfId="0" applyFont="1" applyFill="1" applyBorder="1" applyAlignment="1">
      <alignment horizontal="center" vertical="center" textRotation="90"/>
    </xf>
    <xf numFmtId="0" fontId="6" fillId="8" borderId="197" xfId="0" applyFont="1" applyFill="1" applyBorder="1" applyAlignment="1">
      <alignment horizontal="right" vertical="center"/>
    </xf>
    <xf numFmtId="0" fontId="6" fillId="8" borderId="177" xfId="0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right" vertical="center"/>
    </xf>
    <xf numFmtId="0" fontId="56" fillId="8" borderId="145" xfId="0" applyFont="1" applyFill="1" applyBorder="1" applyAlignment="1">
      <alignment horizontal="left" vertical="center"/>
    </xf>
    <xf numFmtId="0" fontId="6" fillId="2" borderId="199" xfId="0" applyFont="1" applyFill="1" applyBorder="1" applyAlignment="1">
      <alignment horizontal="center" vertical="center" textRotation="180"/>
    </xf>
    <xf numFmtId="0" fontId="6" fillId="2" borderId="8" xfId="0" applyFont="1" applyFill="1" applyBorder="1" applyAlignment="1">
      <alignment horizontal="center" vertical="center" textRotation="180"/>
    </xf>
    <xf numFmtId="0" fontId="6" fillId="2" borderId="141" xfId="0" applyFont="1" applyFill="1" applyBorder="1" applyAlignment="1">
      <alignment horizontal="center" vertical="center" textRotation="180"/>
    </xf>
    <xf numFmtId="0" fontId="6" fillId="2" borderId="169" xfId="0" applyFont="1" applyFill="1" applyBorder="1" applyAlignment="1">
      <alignment horizontal="right" vertical="center" readingOrder="2"/>
    </xf>
    <xf numFmtId="0" fontId="6" fillId="2" borderId="112" xfId="0" applyFont="1" applyFill="1" applyBorder="1" applyAlignment="1">
      <alignment horizontal="center" vertical="center" textRotation="180"/>
    </xf>
    <xf numFmtId="0" fontId="6" fillId="8" borderId="145" xfId="0" applyFont="1" applyFill="1" applyBorder="1" applyAlignment="1">
      <alignment horizontal="right" vertical="center"/>
    </xf>
    <xf numFmtId="0" fontId="6" fillId="2" borderId="168" xfId="0" applyFont="1" applyFill="1" applyBorder="1" applyAlignment="1">
      <alignment horizontal="right" vertical="center"/>
    </xf>
    <xf numFmtId="0" fontId="6" fillId="2" borderId="168" xfId="0" applyFont="1" applyFill="1" applyBorder="1" applyAlignment="1">
      <alignment horizontal="right"/>
    </xf>
    <xf numFmtId="0" fontId="6" fillId="2" borderId="174" xfId="0" applyFont="1" applyFill="1" applyBorder="1" applyAlignment="1">
      <alignment horizontal="right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right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right"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right" vertical="center" wrapText="1"/>
    </xf>
    <xf numFmtId="0" fontId="5" fillId="0" borderId="5" xfId="0" applyFont="1" applyBorder="1" applyAlignment="1">
      <alignment horizontal="right" vertical="center"/>
    </xf>
    <xf numFmtId="0" fontId="24" fillId="0" borderId="12" xfId="0" applyFont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5" fillId="0" borderId="26" xfId="0" applyFont="1" applyFill="1" applyBorder="1" applyAlignment="1">
      <alignment horizontal="right" vertical="center" wrapText="1"/>
    </xf>
    <xf numFmtId="0" fontId="6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6" fillId="8" borderId="69" xfId="0" applyFont="1" applyFill="1" applyBorder="1" applyAlignment="1">
      <alignment horizontal="center" vertical="center"/>
    </xf>
    <xf numFmtId="0" fontId="6" fillId="8" borderId="151" xfId="0" applyFont="1" applyFill="1" applyBorder="1" applyAlignment="1">
      <alignment horizontal="center" vertical="center" wrapText="1"/>
    </xf>
    <xf numFmtId="0" fontId="6" fillId="8" borderId="110" xfId="0" applyFont="1" applyFill="1" applyBorder="1" applyAlignment="1">
      <alignment horizontal="center" vertical="center" wrapText="1"/>
    </xf>
    <xf numFmtId="0" fontId="6" fillId="8" borderId="149" xfId="0" applyFont="1" applyFill="1" applyBorder="1" applyAlignment="1">
      <alignment horizontal="center" vertical="center" wrapText="1"/>
    </xf>
    <xf numFmtId="0" fontId="6" fillId="8" borderId="143" xfId="0" applyFont="1" applyFill="1" applyBorder="1" applyAlignment="1">
      <alignment horizontal="center" vertical="center" wrapText="1"/>
    </xf>
    <xf numFmtId="0" fontId="6" fillId="8" borderId="87" xfId="0" applyFont="1" applyFill="1" applyBorder="1" applyAlignment="1">
      <alignment horizontal="center" vertical="center" wrapText="1"/>
    </xf>
    <xf numFmtId="0" fontId="6" fillId="8" borderId="93" xfId="0" applyFont="1" applyFill="1" applyBorder="1" applyAlignment="1">
      <alignment horizontal="center" vertical="center" wrapText="1"/>
    </xf>
    <xf numFmtId="0" fontId="6" fillId="8" borderId="0" xfId="0" applyFont="1" applyFill="1" applyBorder="1" applyAlignment="1">
      <alignment horizontal="center" vertical="center" wrapText="1"/>
    </xf>
    <xf numFmtId="0" fontId="6" fillId="8" borderId="151" xfId="0" applyFont="1" applyFill="1" applyBorder="1" applyAlignment="1">
      <alignment horizontal="center" vertical="center"/>
    </xf>
    <xf numFmtId="0" fontId="6" fillId="8" borderId="72" xfId="0" applyFont="1" applyFill="1" applyBorder="1" applyAlignment="1">
      <alignment horizontal="center" vertical="center"/>
    </xf>
    <xf numFmtId="0" fontId="6" fillId="8" borderId="130" xfId="0" applyFont="1" applyFill="1" applyBorder="1" applyAlignment="1">
      <alignment horizontal="center" vertical="center"/>
    </xf>
    <xf numFmtId="0" fontId="22" fillId="8" borderId="87" xfId="0" applyFont="1" applyFill="1" applyBorder="1" applyAlignment="1">
      <alignment horizontal="center" vertical="center"/>
    </xf>
    <xf numFmtId="0" fontId="22" fillId="8" borderId="87" xfId="0" applyFont="1" applyFill="1" applyBorder="1"/>
    <xf numFmtId="0" fontId="6" fillId="8" borderId="69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6" fillId="8" borderId="72" xfId="0" applyFont="1" applyFill="1" applyBorder="1" applyAlignment="1">
      <alignment horizontal="center" vertical="center" wrapText="1"/>
    </xf>
    <xf numFmtId="0" fontId="6" fillId="8" borderId="175" xfId="0" applyFont="1" applyFill="1" applyBorder="1" applyAlignment="1">
      <alignment horizontal="center" vertical="center"/>
    </xf>
    <xf numFmtId="0" fontId="6" fillId="8" borderId="175" xfId="0" applyFont="1" applyFill="1" applyBorder="1" applyAlignment="1">
      <alignment horizontal="center" vertical="center" wrapText="1"/>
    </xf>
    <xf numFmtId="0" fontId="72" fillId="0" borderId="0" xfId="0" applyFont="1" applyBorder="1" applyAlignment="1">
      <alignment horizontal="center" vertical="center" wrapText="1"/>
    </xf>
    <xf numFmtId="0" fontId="73" fillId="0" borderId="0" xfId="0" applyFont="1" applyBorder="1" applyAlignment="1">
      <alignment horizontal="center" vertical="center" wrapText="1"/>
    </xf>
    <xf numFmtId="0" fontId="6" fillId="8" borderId="143" xfId="0" applyFont="1" applyFill="1" applyBorder="1" applyAlignment="1">
      <alignment horizontal="center" vertical="center"/>
    </xf>
    <xf numFmtId="0" fontId="89" fillId="0" borderId="0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 readingOrder="2"/>
    </xf>
    <xf numFmtId="0" fontId="36" fillId="0" borderId="0" xfId="0" applyFont="1" applyAlignment="1">
      <alignment horizontal="left" vertical="center" wrapText="1"/>
    </xf>
    <xf numFmtId="0" fontId="23" fillId="2" borderId="152" xfId="0" applyFont="1" applyFill="1" applyBorder="1" applyAlignment="1">
      <alignment horizontal="right" vertical="center" wrapText="1" readingOrder="2"/>
    </xf>
    <xf numFmtId="0" fontId="62" fillId="0" borderId="0" xfId="16" applyFont="1" applyBorder="1" applyAlignment="1">
      <alignment horizontal="left" vertical="top" wrapText="1"/>
    </xf>
    <xf numFmtId="0" fontId="6" fillId="2" borderId="216" xfId="0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center" vertical="center" wrapText="1"/>
    </xf>
    <xf numFmtId="0" fontId="69" fillId="0" borderId="0" xfId="0" applyFont="1" applyBorder="1" applyAlignment="1">
      <alignment horizontal="center" vertical="center" wrapText="1"/>
    </xf>
    <xf numFmtId="0" fontId="23" fillId="2" borderId="110" xfId="0" applyFont="1" applyFill="1" applyBorder="1" applyAlignment="1">
      <alignment horizontal="left" vertical="center" wrapText="1"/>
    </xf>
    <xf numFmtId="0" fontId="23" fillId="2" borderId="152" xfId="0" applyFont="1" applyFill="1" applyBorder="1" applyAlignment="1">
      <alignment horizontal="right" vertical="center"/>
    </xf>
    <xf numFmtId="0" fontId="6" fillId="2" borderId="191" xfId="0" applyFont="1" applyFill="1" applyBorder="1" applyAlignment="1">
      <alignment horizontal="right" vertical="center" wrapText="1"/>
    </xf>
    <xf numFmtId="0" fontId="6" fillId="8" borderId="17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8" borderId="123" xfId="0" applyFont="1" applyFill="1" applyBorder="1" applyAlignment="1">
      <alignment horizontal="center" vertical="center"/>
    </xf>
    <xf numFmtId="0" fontId="6" fillId="8" borderId="0" xfId="0" applyFont="1" applyFill="1" applyBorder="1" applyAlignment="1">
      <alignment horizontal="center" vertical="center"/>
    </xf>
    <xf numFmtId="0" fontId="6" fillId="8" borderId="126" xfId="0" applyFont="1" applyFill="1" applyBorder="1" applyAlignment="1">
      <alignment horizontal="center" vertical="center"/>
    </xf>
    <xf numFmtId="0" fontId="22" fillId="8" borderId="143" xfId="0" applyFont="1" applyFill="1" applyBorder="1" applyAlignment="1">
      <alignment horizontal="center" vertical="center"/>
    </xf>
    <xf numFmtId="0" fontId="22" fillId="8" borderId="143" xfId="0" applyFont="1" applyFill="1" applyBorder="1"/>
    <xf numFmtId="0" fontId="23" fillId="2" borderId="118" xfId="0" applyFont="1" applyFill="1" applyBorder="1" applyAlignment="1">
      <alignment horizontal="right" vertical="center"/>
    </xf>
    <xf numFmtId="0" fontId="23" fillId="0" borderId="107" xfId="0" applyFont="1" applyBorder="1" applyAlignment="1">
      <alignment horizontal="right" vertical="center"/>
    </xf>
    <xf numFmtId="0" fontId="23" fillId="8" borderId="105" xfId="0" applyFont="1" applyFill="1" applyBorder="1" applyAlignment="1">
      <alignment horizontal="right" vertical="center"/>
    </xf>
    <xf numFmtId="0" fontId="70" fillId="0" borderId="0" xfId="0" applyFont="1" applyBorder="1" applyAlignment="1">
      <alignment horizontal="center" vertical="center" wrapText="1"/>
    </xf>
    <xf numFmtId="0" fontId="23" fillId="8" borderId="150" xfId="0" applyFont="1" applyFill="1" applyBorder="1" applyAlignment="1">
      <alignment horizontal="center" vertical="center"/>
    </xf>
    <xf numFmtId="0" fontId="23" fillId="0" borderId="106" xfId="0" applyFont="1" applyBorder="1" applyAlignment="1">
      <alignment horizontal="right" vertical="center"/>
    </xf>
    <xf numFmtId="0" fontId="27" fillId="0" borderId="0" xfId="0" applyFont="1" applyBorder="1" applyAlignment="1">
      <alignment horizontal="center" vertical="center" wrapText="1"/>
    </xf>
    <xf numFmtId="0" fontId="6" fillId="8" borderId="206" xfId="0" applyFont="1" applyFill="1" applyBorder="1" applyAlignment="1">
      <alignment horizontal="center" vertical="center" wrapText="1"/>
    </xf>
    <xf numFmtId="0" fontId="6" fillId="8" borderId="130" xfId="0" applyFont="1" applyFill="1" applyBorder="1" applyAlignment="1">
      <alignment horizontal="center" vertical="center" wrapText="1"/>
    </xf>
    <xf numFmtId="0" fontId="6" fillId="8" borderId="180" xfId="0" applyFont="1" applyFill="1" applyBorder="1" applyAlignment="1">
      <alignment horizontal="center" vertical="center" wrapText="1"/>
    </xf>
    <xf numFmtId="0" fontId="6" fillId="8" borderId="13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right" vertical="center" wrapText="1"/>
    </xf>
    <xf numFmtId="3" fontId="6" fillId="2" borderId="189" xfId="0" applyNumberFormat="1" applyFont="1" applyFill="1" applyBorder="1" applyAlignment="1">
      <alignment horizontal="left" vertical="center" wrapText="1"/>
    </xf>
    <xf numFmtId="3" fontId="6" fillId="2" borderId="133" xfId="0" applyNumberFormat="1" applyFont="1" applyFill="1" applyBorder="1" applyAlignment="1">
      <alignment horizontal="left" vertical="center" wrapText="1"/>
    </xf>
    <xf numFmtId="3" fontId="6" fillId="2" borderId="190" xfId="0" applyNumberFormat="1" applyFont="1" applyFill="1" applyBorder="1" applyAlignment="1">
      <alignment horizontal="left" vertical="center" wrapText="1"/>
    </xf>
    <xf numFmtId="3" fontId="6" fillId="2" borderId="202" xfId="0" applyNumberFormat="1" applyFont="1" applyFill="1" applyBorder="1" applyAlignment="1">
      <alignment horizontal="left" vertical="center" wrapText="1"/>
    </xf>
    <xf numFmtId="0" fontId="59" fillId="0" borderId="0" xfId="0" applyFont="1" applyAlignment="1">
      <alignment horizontal="center" wrapText="1"/>
    </xf>
    <xf numFmtId="0" fontId="6" fillId="0" borderId="145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left" vertical="center" wrapText="1"/>
    </xf>
    <xf numFmtId="0" fontId="6" fillId="8" borderId="177" xfId="0" applyFont="1" applyFill="1" applyBorder="1" applyAlignment="1">
      <alignment horizontal="left" vertical="center" wrapText="1"/>
    </xf>
    <xf numFmtId="0" fontId="6" fillId="2" borderId="199" xfId="0" applyFont="1" applyFill="1" applyBorder="1" applyAlignment="1">
      <alignment horizontal="center" vertical="center" textRotation="180" wrapText="1"/>
    </xf>
    <xf numFmtId="0" fontId="6" fillId="2" borderId="8" xfId="0" applyFont="1" applyFill="1" applyBorder="1" applyAlignment="1">
      <alignment horizontal="center" vertical="center" textRotation="180" wrapText="1"/>
    </xf>
    <xf numFmtId="0" fontId="6" fillId="2" borderId="200" xfId="0" applyFont="1" applyFill="1" applyBorder="1" applyAlignment="1">
      <alignment horizontal="center" vertical="center" textRotation="180" wrapText="1"/>
    </xf>
    <xf numFmtId="3" fontId="6" fillId="2" borderId="203" xfId="0" applyNumberFormat="1" applyFont="1" applyFill="1" applyBorder="1" applyAlignment="1">
      <alignment horizontal="right" vertical="center" wrapText="1"/>
    </xf>
    <xf numFmtId="3" fontId="6" fillId="2" borderId="169" xfId="0" applyNumberFormat="1" applyFont="1" applyFill="1" applyBorder="1" applyAlignment="1">
      <alignment horizontal="right" vertical="center" wrapText="1"/>
    </xf>
    <xf numFmtId="3" fontId="6" fillId="2" borderId="156" xfId="0" applyNumberFormat="1" applyFont="1" applyFill="1" applyBorder="1" applyAlignment="1">
      <alignment horizontal="right" vertical="center" wrapText="1"/>
    </xf>
    <xf numFmtId="3" fontId="6" fillId="2" borderId="189" xfId="0" applyNumberFormat="1" applyFont="1" applyFill="1" applyBorder="1" applyAlignment="1">
      <alignment horizontal="right" vertical="center" wrapText="1"/>
    </xf>
    <xf numFmtId="3" fontId="6" fillId="2" borderId="204" xfId="0" applyNumberFormat="1" applyFont="1" applyFill="1" applyBorder="1" applyAlignment="1">
      <alignment horizontal="right" vertical="center" wrapText="1"/>
    </xf>
    <xf numFmtId="3" fontId="6" fillId="2" borderId="190" xfId="0" applyNumberFormat="1" applyFont="1" applyFill="1" applyBorder="1" applyAlignment="1">
      <alignment horizontal="right" vertical="center" wrapText="1"/>
    </xf>
    <xf numFmtId="0" fontId="6" fillId="2" borderId="198" xfId="0" applyFont="1" applyFill="1" applyBorder="1" applyAlignment="1">
      <alignment horizontal="center" vertical="center" textRotation="90" wrapText="1" readingOrder="2"/>
    </xf>
    <xf numFmtId="0" fontId="6" fillId="2" borderId="42" xfId="0" applyFont="1" applyFill="1" applyBorder="1" applyAlignment="1">
      <alignment horizontal="center" vertical="center" textRotation="90" wrapText="1" readingOrder="2"/>
    </xf>
    <xf numFmtId="0" fontId="6" fillId="2" borderId="62" xfId="0" applyFont="1" applyFill="1" applyBorder="1" applyAlignment="1">
      <alignment horizontal="center" vertical="center" textRotation="90" wrapText="1" readingOrder="2"/>
    </xf>
    <xf numFmtId="3" fontId="6" fillId="2" borderId="169" xfId="0" applyNumberFormat="1" applyFont="1" applyFill="1" applyBorder="1" applyAlignment="1">
      <alignment horizontal="left" vertical="center" wrapText="1"/>
    </xf>
    <xf numFmtId="3" fontId="6" fillId="2" borderId="201" xfId="0" applyNumberFormat="1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141" xfId="0" applyFont="1" applyFill="1" applyBorder="1" applyAlignment="1">
      <alignment horizontal="center" vertical="center" textRotation="180" wrapText="1"/>
    </xf>
    <xf numFmtId="0" fontId="6" fillId="2" borderId="111" xfId="0" applyFont="1" applyFill="1" applyBorder="1" applyAlignment="1">
      <alignment horizontal="center" vertical="center" textRotation="180" wrapText="1"/>
    </xf>
    <xf numFmtId="0" fontId="6" fillId="2" borderId="112" xfId="0" applyFont="1" applyFill="1" applyBorder="1" applyAlignment="1">
      <alignment horizontal="center" vertical="center" textRotation="180" wrapText="1"/>
    </xf>
    <xf numFmtId="0" fontId="6" fillId="2" borderId="174" xfId="0" applyFont="1" applyFill="1" applyBorder="1" applyAlignment="1">
      <alignment horizontal="right" vertical="center" wrapText="1"/>
    </xf>
    <xf numFmtId="0" fontId="6" fillId="2" borderId="100" xfId="0" applyFont="1" applyFill="1" applyBorder="1" applyAlignment="1">
      <alignment horizontal="right" vertical="center" wrapText="1"/>
    </xf>
    <xf numFmtId="0" fontId="6" fillId="2" borderId="113" xfId="0" applyFont="1" applyFill="1" applyBorder="1" applyAlignment="1">
      <alignment horizontal="center" vertical="center" textRotation="180" wrapText="1"/>
    </xf>
    <xf numFmtId="0" fontId="6" fillId="2" borderId="114" xfId="0" applyFont="1" applyFill="1" applyBorder="1" applyAlignment="1">
      <alignment horizontal="center" vertical="center" textRotation="180" wrapText="1"/>
    </xf>
    <xf numFmtId="0" fontId="6" fillId="8" borderId="207" xfId="0" applyFont="1" applyFill="1" applyBorder="1" applyAlignment="1">
      <alignment horizontal="right" vertical="center" wrapText="1"/>
    </xf>
    <xf numFmtId="0" fontId="6" fillId="8" borderId="197" xfId="0" applyFont="1" applyFill="1" applyBorder="1" applyAlignment="1">
      <alignment horizontal="right" vertical="center" wrapText="1"/>
    </xf>
    <xf numFmtId="0" fontId="6" fillId="8" borderId="177" xfId="0" applyFont="1" applyFill="1" applyBorder="1" applyAlignment="1">
      <alignment horizontal="right" vertical="center" wrapText="1"/>
    </xf>
    <xf numFmtId="0" fontId="6" fillId="8" borderId="136" xfId="0" applyFont="1" applyFill="1" applyBorder="1" applyAlignment="1">
      <alignment horizontal="center" vertical="center" wrapText="1"/>
    </xf>
    <xf numFmtId="0" fontId="22" fillId="8" borderId="93" xfId="0" applyFont="1" applyFill="1" applyBorder="1" applyAlignment="1">
      <alignment horizontal="center" vertical="center" wrapText="1"/>
    </xf>
    <xf numFmtId="0" fontId="22" fillId="8" borderId="90" xfId="0" applyFont="1" applyFill="1" applyBorder="1" applyAlignment="1">
      <alignment horizontal="center" vertical="center" wrapText="1"/>
    </xf>
    <xf numFmtId="0" fontId="22" fillId="8" borderId="127" xfId="0" applyFont="1" applyFill="1" applyBorder="1" applyAlignment="1">
      <alignment horizontal="center" vertical="center" wrapText="1"/>
    </xf>
    <xf numFmtId="0" fontId="22" fillId="8" borderId="95" xfId="0" applyFont="1" applyFill="1" applyBorder="1" applyAlignment="1">
      <alignment horizontal="center" vertical="center" wrapText="1"/>
    </xf>
    <xf numFmtId="0" fontId="22" fillId="8" borderId="97" xfId="0" applyFont="1" applyFill="1" applyBorder="1" applyAlignment="1">
      <alignment horizontal="center" vertical="center" wrapText="1"/>
    </xf>
    <xf numFmtId="0" fontId="22" fillId="8" borderId="75" xfId="0" applyFont="1" applyFill="1" applyBorder="1" applyAlignment="1">
      <alignment horizontal="center" vertical="center" wrapText="1"/>
    </xf>
    <xf numFmtId="0" fontId="6" fillId="2" borderId="42" xfId="0" applyFont="1" applyFill="1" applyBorder="1" applyAlignment="1">
      <alignment horizontal="center" vertical="center" textRotation="90" wrapText="1"/>
    </xf>
    <xf numFmtId="0" fontId="6" fillId="2" borderId="114" xfId="0" applyFont="1" applyFill="1" applyBorder="1" applyAlignment="1">
      <alignment horizontal="center" vertical="center" textRotation="90" wrapText="1"/>
    </xf>
    <xf numFmtId="0" fontId="6" fillId="2" borderId="115" xfId="0" applyFont="1" applyFill="1" applyBorder="1" applyAlignment="1">
      <alignment horizontal="center" vertical="center" textRotation="90" wrapText="1"/>
    </xf>
    <xf numFmtId="0" fontId="6" fillId="2" borderId="174" xfId="0" applyFont="1" applyFill="1" applyBorder="1" applyAlignment="1">
      <alignment horizontal="left" vertical="center" wrapText="1"/>
    </xf>
    <xf numFmtId="0" fontId="6" fillId="2" borderId="129" xfId="0" applyFont="1" applyFill="1" applyBorder="1" applyAlignment="1">
      <alignment horizontal="left" vertical="center" wrapText="1"/>
    </xf>
    <xf numFmtId="0" fontId="6" fillId="2" borderId="135" xfId="0" applyFont="1" applyFill="1" applyBorder="1" applyAlignment="1">
      <alignment horizontal="left" vertical="center" wrapText="1"/>
    </xf>
    <xf numFmtId="0" fontId="6" fillId="8" borderId="197" xfId="0" applyFont="1" applyFill="1" applyBorder="1" applyAlignment="1">
      <alignment horizontal="left" vertical="center" wrapText="1"/>
    </xf>
    <xf numFmtId="0" fontId="6" fillId="8" borderId="208" xfId="0" applyFont="1" applyFill="1" applyBorder="1" applyAlignment="1">
      <alignment horizontal="left" vertical="center" wrapText="1"/>
    </xf>
    <xf numFmtId="0" fontId="55" fillId="0" borderId="0" xfId="0" applyFont="1" applyAlignment="1">
      <alignment horizontal="center" vertical="center" readingOrder="2"/>
    </xf>
    <xf numFmtId="0" fontId="59" fillId="0" borderId="0" xfId="0" applyFont="1" applyAlignment="1">
      <alignment horizontal="center" vertical="center" readingOrder="1"/>
    </xf>
    <xf numFmtId="0" fontId="55" fillId="0" borderId="0" xfId="0" applyFont="1" applyAlignment="1">
      <alignment horizontal="center"/>
    </xf>
    <xf numFmtId="0" fontId="6" fillId="2" borderId="0" xfId="0" applyFont="1" applyFill="1" applyBorder="1" applyAlignment="1">
      <alignment horizontal="left" vertical="center" wrapText="1"/>
    </xf>
    <xf numFmtId="0" fontId="6" fillId="2" borderId="145" xfId="0" applyFont="1" applyFill="1" applyBorder="1" applyAlignment="1">
      <alignment horizontal="right" vertical="center" wrapText="1"/>
    </xf>
    <xf numFmtId="0" fontId="6" fillId="2" borderId="145" xfId="0" applyFont="1" applyFill="1" applyBorder="1" applyAlignment="1">
      <alignment horizontal="left" vertical="center" wrapText="1"/>
    </xf>
    <xf numFmtId="0" fontId="6" fillId="8" borderId="145" xfId="0" applyFont="1" applyFill="1" applyBorder="1" applyAlignment="1">
      <alignment horizontal="right" vertical="center" wrapText="1"/>
    </xf>
    <xf numFmtId="0" fontId="6" fillId="8" borderId="145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68" xfId="0" applyFont="1" applyBorder="1" applyAlignment="1">
      <alignment horizontal="center" vertical="center"/>
    </xf>
    <xf numFmtId="0" fontId="16" fillId="0" borderId="69" xfId="0" applyFont="1" applyBorder="1" applyAlignment="1">
      <alignment horizontal="center" vertical="center"/>
    </xf>
    <xf numFmtId="0" fontId="16" fillId="0" borderId="75" xfId="0" applyFont="1" applyBorder="1" applyAlignment="1">
      <alignment horizontal="center" vertical="center"/>
    </xf>
    <xf numFmtId="0" fontId="16" fillId="0" borderId="70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71" xfId="0" applyFont="1" applyBorder="1" applyAlignment="1">
      <alignment horizontal="center" vertical="center"/>
    </xf>
    <xf numFmtId="0" fontId="16" fillId="0" borderId="78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79" xfId="0" applyFont="1" applyBorder="1" applyAlignment="1">
      <alignment horizontal="center" vertical="center"/>
    </xf>
    <xf numFmtId="0" fontId="16" fillId="0" borderId="0" xfId="0" applyFont="1" applyBorder="1" applyAlignment="1">
      <alignment horizontal="right" vertical="center" wrapText="1"/>
    </xf>
    <xf numFmtId="0" fontId="16" fillId="0" borderId="2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right" vertical="center"/>
    </xf>
    <xf numFmtId="0" fontId="35" fillId="0" borderId="11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40" fillId="0" borderId="12" xfId="0" applyFont="1" applyBorder="1" applyAlignment="1">
      <alignment horizontal="right" vertical="center"/>
    </xf>
    <xf numFmtId="0" fontId="18" fillId="0" borderId="12" xfId="0" applyFont="1" applyFill="1" applyBorder="1" applyAlignment="1">
      <alignment horizontal="right" vertical="center" wrapText="1"/>
    </xf>
    <xf numFmtId="0" fontId="18" fillId="0" borderId="12" xfId="0" applyFont="1" applyBorder="1" applyAlignment="1">
      <alignment horizontal="right" vertical="center"/>
    </xf>
    <xf numFmtId="0" fontId="18" fillId="0" borderId="26" xfId="0" applyFont="1" applyBorder="1" applyAlignment="1">
      <alignment horizontal="right" vertical="center"/>
    </xf>
    <xf numFmtId="0" fontId="6" fillId="8" borderId="137" xfId="0" applyFont="1" applyFill="1" applyBorder="1" applyAlignment="1">
      <alignment horizontal="center" vertical="center"/>
    </xf>
    <xf numFmtId="0" fontId="6" fillId="8" borderId="90" xfId="0" applyFont="1" applyFill="1" applyBorder="1" applyAlignment="1">
      <alignment horizontal="center" vertical="center"/>
    </xf>
    <xf numFmtId="0" fontId="6" fillId="8" borderId="87" xfId="0" applyFont="1" applyFill="1" applyBorder="1" applyAlignment="1">
      <alignment horizontal="center" vertical="center"/>
    </xf>
    <xf numFmtId="0" fontId="6" fillId="8" borderId="215" xfId="0" applyFont="1" applyFill="1" applyBorder="1" applyAlignment="1">
      <alignment horizontal="center" vertical="center" wrapText="1"/>
    </xf>
    <xf numFmtId="0" fontId="6" fillId="8" borderId="95" xfId="0" applyFont="1" applyFill="1" applyBorder="1" applyAlignment="1">
      <alignment horizontal="center" vertical="center"/>
    </xf>
    <xf numFmtId="0" fontId="6" fillId="8" borderId="75" xfId="0" applyFont="1" applyFill="1" applyBorder="1" applyAlignment="1">
      <alignment horizontal="center" vertical="center"/>
    </xf>
    <xf numFmtId="0" fontId="6" fillId="8" borderId="167" xfId="0" applyFont="1" applyFill="1" applyBorder="1" applyAlignment="1">
      <alignment horizontal="center" vertical="center" wrapText="1"/>
    </xf>
    <xf numFmtId="0" fontId="6" fillId="8" borderId="188" xfId="0" applyFont="1" applyFill="1" applyBorder="1" applyAlignment="1">
      <alignment horizontal="center" vertical="center"/>
    </xf>
    <xf numFmtId="0" fontId="6" fillId="8" borderId="165" xfId="0" applyFont="1" applyFill="1" applyBorder="1" applyAlignment="1">
      <alignment horizontal="center" vertical="center"/>
    </xf>
    <xf numFmtId="0" fontId="6" fillId="8" borderId="94" xfId="0" applyFont="1" applyFill="1" applyBorder="1" applyAlignment="1">
      <alignment horizontal="center" vertical="center" wrapText="1" readingOrder="2"/>
    </xf>
    <xf numFmtId="0" fontId="6" fillId="8" borderId="87" xfId="0" applyFont="1" applyFill="1" applyBorder="1" applyAlignment="1">
      <alignment horizontal="center" vertical="center" wrapText="1" readingOrder="2"/>
    </xf>
    <xf numFmtId="0" fontId="6" fillId="8" borderId="88" xfId="0" applyFont="1" applyFill="1" applyBorder="1" applyAlignment="1">
      <alignment horizontal="center" vertical="center" wrapText="1" readingOrder="2"/>
    </xf>
    <xf numFmtId="0" fontId="6" fillId="8" borderId="213" xfId="0" applyFont="1" applyFill="1" applyBorder="1" applyAlignment="1">
      <alignment horizontal="center" vertical="center" wrapText="1"/>
    </xf>
    <xf numFmtId="0" fontId="8" fillId="0" borderId="0" xfId="19" applyFont="1" applyAlignment="1">
      <alignment horizontal="right" vertical="center" readingOrder="2"/>
    </xf>
    <xf numFmtId="0" fontId="6" fillId="8" borderId="205" xfId="0" applyFont="1" applyFill="1" applyBorder="1" applyAlignment="1">
      <alignment horizontal="center" vertical="center"/>
    </xf>
    <xf numFmtId="0" fontId="6" fillId="8" borderId="116" xfId="0" applyFont="1" applyFill="1" applyBorder="1" applyAlignment="1">
      <alignment horizontal="center" vertical="center" wrapText="1"/>
    </xf>
    <xf numFmtId="0" fontId="6" fillId="8" borderId="90" xfId="0" applyFont="1" applyFill="1" applyBorder="1" applyAlignment="1">
      <alignment horizontal="center" vertical="center" wrapText="1"/>
    </xf>
    <xf numFmtId="0" fontId="6" fillId="8" borderId="206" xfId="0" applyFont="1" applyFill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6" xfId="0" applyFont="1" applyBorder="1" applyAlignment="1">
      <alignment horizontal="center" vertical="center"/>
    </xf>
    <xf numFmtId="0" fontId="27" fillId="0" borderId="26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16" fillId="0" borderId="26" xfId="0" applyFont="1" applyFill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right" vertical="center" wrapText="1"/>
    </xf>
    <xf numFmtId="0" fontId="27" fillId="0" borderId="52" xfId="0" applyFont="1" applyBorder="1" applyAlignment="1">
      <alignment horizontal="right" vertical="center" wrapText="1"/>
    </xf>
    <xf numFmtId="0" fontId="27" fillId="0" borderId="53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55" xfId="0" applyFont="1" applyBorder="1" applyAlignment="1">
      <alignment horizontal="center" vertical="center" wrapText="1"/>
    </xf>
    <xf numFmtId="0" fontId="16" fillId="0" borderId="56" xfId="0" applyFont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6" fillId="8" borderId="97" xfId="0" applyFont="1" applyFill="1" applyBorder="1" applyAlignment="1">
      <alignment horizontal="center" vertical="center" wrapText="1"/>
    </xf>
    <xf numFmtId="0" fontId="6" fillId="8" borderId="95" xfId="0" applyFont="1" applyFill="1" applyBorder="1" applyAlignment="1">
      <alignment horizontal="center" vertical="center" wrapText="1" readingOrder="2"/>
    </xf>
    <xf numFmtId="0" fontId="6" fillId="8" borderId="69" xfId="0" applyFont="1" applyFill="1" applyBorder="1" applyAlignment="1">
      <alignment horizontal="center" vertical="center" wrapText="1" readingOrder="2"/>
    </xf>
    <xf numFmtId="0" fontId="6" fillId="8" borderId="75" xfId="0" applyFont="1" applyFill="1" applyBorder="1" applyAlignment="1">
      <alignment horizontal="center" vertical="center" wrapText="1" readingOrder="2"/>
    </xf>
    <xf numFmtId="0" fontId="6" fillId="8" borderId="95" xfId="0" applyFont="1" applyFill="1" applyBorder="1" applyAlignment="1">
      <alignment horizontal="center" vertical="center" wrapText="1"/>
    </xf>
    <xf numFmtId="0" fontId="6" fillId="8" borderId="96" xfId="0" applyFont="1" applyFill="1" applyBorder="1" applyAlignment="1">
      <alignment horizontal="center" vertical="center" wrapText="1"/>
    </xf>
    <xf numFmtId="0" fontId="6" fillId="8" borderId="128" xfId="0" applyFont="1" applyFill="1" applyBorder="1" applyAlignment="1">
      <alignment horizontal="center" vertical="center" wrapText="1"/>
    </xf>
    <xf numFmtId="0" fontId="6" fillId="8" borderId="75" xfId="0" applyFont="1" applyFill="1" applyBorder="1" applyAlignment="1">
      <alignment horizontal="center" vertical="center" wrapText="1"/>
    </xf>
    <xf numFmtId="0" fontId="6" fillId="2" borderId="150" xfId="0" applyFont="1" applyFill="1" applyBorder="1" applyAlignment="1">
      <alignment horizontal="right" vertical="center" wrapText="1"/>
    </xf>
    <xf numFmtId="0" fontId="6" fillId="2" borderId="196" xfId="0" applyFont="1" applyFill="1" applyBorder="1" applyAlignment="1">
      <alignment horizontal="right" vertical="center" wrapText="1"/>
    </xf>
    <xf numFmtId="0" fontId="6" fillId="8" borderId="138" xfId="0" applyFont="1" applyFill="1" applyBorder="1" applyAlignment="1">
      <alignment horizontal="center" vertical="center" wrapText="1"/>
    </xf>
    <xf numFmtId="0" fontId="6" fillId="8" borderId="139" xfId="0" applyFont="1" applyFill="1" applyBorder="1" applyAlignment="1">
      <alignment horizontal="center" vertical="center" wrapText="1"/>
    </xf>
    <xf numFmtId="0" fontId="6" fillId="8" borderId="145" xfId="0" applyFont="1" applyFill="1" applyBorder="1" applyAlignment="1">
      <alignment horizontal="center" vertical="center" wrapText="1"/>
    </xf>
    <xf numFmtId="0" fontId="6" fillId="8" borderId="220" xfId="0" applyFont="1" applyFill="1" applyBorder="1" applyAlignment="1">
      <alignment horizontal="center" vertical="center" wrapText="1" readingOrder="2"/>
    </xf>
    <xf numFmtId="0" fontId="6" fillId="8" borderId="77" xfId="0" applyFont="1" applyFill="1" applyBorder="1" applyAlignment="1">
      <alignment horizontal="center" vertical="center" wrapText="1" readingOrder="2"/>
    </xf>
    <xf numFmtId="0" fontId="6" fillId="0" borderId="25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54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right" vertical="center"/>
    </xf>
    <xf numFmtId="0" fontId="6" fillId="0" borderId="3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0" fontId="6" fillId="0" borderId="5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12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6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4" fillId="0" borderId="26" xfId="0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6" fillId="0" borderId="13" xfId="0" applyFont="1" applyBorder="1" applyAlignment="1">
      <alignment horizontal="right" vertical="center" wrapText="1"/>
    </xf>
    <xf numFmtId="0" fontId="41" fillId="2" borderId="0" xfId="0" applyFont="1" applyFill="1" applyBorder="1" applyAlignment="1">
      <alignment horizontal="center" vertical="center" wrapText="1"/>
    </xf>
    <xf numFmtId="0" fontId="6" fillId="8" borderId="205" xfId="0" applyFont="1" applyFill="1" applyBorder="1" applyAlignment="1">
      <alignment horizontal="center" vertical="center" wrapText="1"/>
    </xf>
    <xf numFmtId="0" fontId="23" fillId="8" borderId="206" xfId="0" applyFont="1" applyFill="1" applyBorder="1" applyAlignment="1">
      <alignment horizontal="center" vertical="center"/>
    </xf>
    <xf numFmtId="0" fontId="23" fillId="8" borderId="72" xfId="0" applyFont="1" applyFill="1" applyBorder="1" applyAlignment="1">
      <alignment horizontal="center" vertical="center"/>
    </xf>
    <xf numFmtId="0" fontId="23" fillId="8" borderId="130" xfId="0" applyFont="1" applyFill="1" applyBorder="1" applyAlignment="1">
      <alignment horizontal="center" vertical="center"/>
    </xf>
    <xf numFmtId="0" fontId="6" fillId="8" borderId="143" xfId="0" applyFont="1" applyFill="1" applyBorder="1" applyAlignment="1">
      <alignment horizontal="center" vertical="center" wrapText="1" readingOrder="2"/>
    </xf>
    <xf numFmtId="0" fontId="6" fillId="8" borderId="142" xfId="0" applyFont="1" applyFill="1" applyBorder="1" applyAlignment="1">
      <alignment horizontal="center" vertical="center" wrapText="1"/>
    </xf>
    <xf numFmtId="0" fontId="6" fillId="8" borderId="144" xfId="0" applyFont="1" applyFill="1" applyBorder="1" applyAlignment="1">
      <alignment horizontal="center" vertical="center" wrapText="1"/>
    </xf>
    <xf numFmtId="0" fontId="25" fillId="2" borderId="196" xfId="0" applyFont="1" applyFill="1" applyBorder="1" applyAlignment="1">
      <alignment horizontal="right" vertical="center" readingOrder="2"/>
    </xf>
    <xf numFmtId="0" fontId="36" fillId="2" borderId="196" xfId="0" applyFont="1" applyFill="1" applyBorder="1" applyAlignment="1">
      <alignment horizontal="left" vertical="center"/>
    </xf>
    <xf numFmtId="0" fontId="6" fillId="2" borderId="196" xfId="0" applyFont="1" applyFill="1" applyBorder="1" applyAlignment="1">
      <alignment horizontal="left" vertical="center" wrapText="1"/>
    </xf>
    <xf numFmtId="0" fontId="6" fillId="8" borderId="138" xfId="0" applyFont="1" applyFill="1" applyBorder="1" applyAlignment="1">
      <alignment horizontal="center" vertical="center" wrapText="1" readingOrder="2"/>
    </xf>
    <xf numFmtId="0" fontId="6" fillId="8" borderId="180" xfId="0" applyFont="1" applyFill="1" applyBorder="1" applyAlignment="1" applyProtection="1">
      <alignment horizontal="center" vertical="center" wrapText="1"/>
      <protection locked="0"/>
    </xf>
    <xf numFmtId="0" fontId="6" fillId="8" borderId="131" xfId="0" applyFont="1" applyFill="1" applyBorder="1" applyAlignment="1" applyProtection="1">
      <alignment horizontal="center" vertical="center" wrapText="1"/>
      <protection locked="0"/>
    </xf>
    <xf numFmtId="0" fontId="6" fillId="8" borderId="179" xfId="0" applyFont="1" applyFill="1" applyBorder="1" applyAlignment="1" applyProtection="1">
      <alignment horizontal="center" vertical="center" wrapText="1"/>
      <protection locked="0"/>
    </xf>
    <xf numFmtId="0" fontId="6" fillId="8" borderId="130" xfId="0" applyFont="1" applyFill="1" applyBorder="1" applyAlignment="1" applyProtection="1">
      <alignment horizontal="center" vertical="center" wrapText="1"/>
      <protection locked="0"/>
    </xf>
    <xf numFmtId="0" fontId="28" fillId="2" borderId="0" xfId="0" applyFont="1" applyFill="1" applyBorder="1" applyAlignment="1" applyProtection="1">
      <alignment horizontal="center" vertical="center"/>
      <protection locked="0"/>
    </xf>
    <xf numFmtId="0" fontId="28" fillId="2" borderId="0" xfId="0" applyFont="1" applyFill="1" applyBorder="1" applyAlignment="1" applyProtection="1">
      <alignment horizontal="center" vertical="center" wrapText="1"/>
      <protection locked="0"/>
    </xf>
    <xf numFmtId="0" fontId="41" fillId="2" borderId="0" xfId="0" applyFont="1" applyFill="1" applyBorder="1" applyAlignment="1" applyProtection="1">
      <alignment horizontal="center" vertical="center"/>
      <protection locked="0"/>
    </xf>
    <xf numFmtId="0" fontId="41" fillId="2" borderId="0" xfId="0" applyFont="1" applyFill="1" applyBorder="1" applyAlignment="1" applyProtection="1">
      <alignment horizontal="center" vertical="center" wrapText="1"/>
      <protection locked="0"/>
    </xf>
    <xf numFmtId="0" fontId="20" fillId="2" borderId="196" xfId="0" applyFont="1" applyFill="1" applyBorder="1" applyAlignment="1">
      <alignment horizontal="right" vertical="center" readingOrder="2"/>
    </xf>
    <xf numFmtId="0" fontId="6" fillId="2" borderId="188" xfId="0" applyFont="1" applyFill="1" applyBorder="1" applyAlignment="1">
      <alignment horizontal="right" vertical="center" wrapText="1"/>
    </xf>
    <xf numFmtId="0" fontId="6" fillId="2" borderId="212" xfId="0" applyFont="1" applyFill="1" applyBorder="1" applyAlignment="1">
      <alignment horizontal="left" vertical="center" wrapText="1"/>
    </xf>
    <xf numFmtId="0" fontId="6" fillId="8" borderId="179" xfId="0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/>
    </xf>
    <xf numFmtId="0" fontId="28" fillId="2" borderId="0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6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6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 wrapText="1"/>
    </xf>
    <xf numFmtId="0" fontId="28" fillId="0" borderId="51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41" fillId="0" borderId="21" xfId="0" applyFont="1" applyBorder="1" applyAlignment="1">
      <alignment horizontal="center" vertical="center" wrapText="1"/>
    </xf>
    <xf numFmtId="0" fontId="41" fillId="0" borderId="23" xfId="0" applyFont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0" fontId="41" fillId="0" borderId="5" xfId="0" applyFont="1" applyBorder="1" applyAlignment="1">
      <alignment horizontal="center" vertical="center" wrapText="1"/>
    </xf>
    <xf numFmtId="0" fontId="41" fillId="0" borderId="17" xfId="0" applyFont="1" applyBorder="1" applyAlignment="1">
      <alignment horizontal="center" vertical="center" wrapText="1"/>
    </xf>
    <xf numFmtId="0" fontId="41" fillId="0" borderId="19" xfId="0" applyFont="1" applyBorder="1" applyAlignment="1">
      <alignment horizontal="center" vertical="center" wrapText="1"/>
    </xf>
    <xf numFmtId="0" fontId="41" fillId="0" borderId="20" xfId="0" applyFont="1" applyBorder="1" applyAlignment="1">
      <alignment horizontal="center" vertical="center" wrapText="1"/>
    </xf>
    <xf numFmtId="0" fontId="6" fillId="0" borderId="63" xfId="0" applyFont="1" applyBorder="1" applyAlignment="1">
      <alignment horizontal="center" vertical="center" wrapText="1"/>
    </xf>
    <xf numFmtId="0" fontId="6" fillId="0" borderId="64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right" vertical="center" wrapText="1"/>
    </xf>
    <xf numFmtId="0" fontId="6" fillId="3" borderId="12" xfId="0" applyFont="1" applyFill="1" applyBorder="1" applyAlignment="1">
      <alignment horizontal="right" vertical="center" wrapText="1"/>
    </xf>
    <xf numFmtId="0" fontId="23" fillId="0" borderId="0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6" fillId="0" borderId="28" xfId="0" applyFont="1" applyFill="1" applyBorder="1" applyAlignment="1">
      <alignment horizontal="right" vertical="center" wrapText="1"/>
    </xf>
    <xf numFmtId="0" fontId="23" fillId="0" borderId="32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/>
    </xf>
    <xf numFmtId="0" fontId="23" fillId="0" borderId="27" xfId="0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0" fontId="6" fillId="0" borderId="14" xfId="0" applyFont="1" applyFill="1" applyBorder="1" applyAlignment="1">
      <alignment horizontal="right" wrapText="1"/>
    </xf>
    <xf numFmtId="0" fontId="6" fillId="0" borderId="11" xfId="0" applyFont="1" applyBorder="1" applyAlignment="1">
      <alignment horizontal="right" vertical="center"/>
    </xf>
    <xf numFmtId="0" fontId="6" fillId="0" borderId="12" xfId="0" applyFont="1" applyBorder="1" applyAlignment="1">
      <alignment horizontal="right" vertical="center"/>
    </xf>
    <xf numFmtId="0" fontId="6" fillId="2" borderId="12" xfId="0" applyFont="1" applyFill="1" applyBorder="1" applyAlignment="1">
      <alignment horizontal="right" vertical="center" wrapText="1"/>
    </xf>
    <xf numFmtId="0" fontId="23" fillId="0" borderId="12" xfId="0" applyFont="1" applyBorder="1" applyAlignment="1">
      <alignment horizontal="right" vertical="center"/>
    </xf>
    <xf numFmtId="0" fontId="23" fillId="0" borderId="2" xfId="0" applyFont="1" applyBorder="1" applyAlignment="1">
      <alignment horizontal="right" vertical="center"/>
    </xf>
    <xf numFmtId="0" fontId="23" fillId="0" borderId="25" xfId="0" applyFont="1" applyBorder="1" applyAlignment="1">
      <alignment horizontal="right"/>
    </xf>
    <xf numFmtId="0" fontId="36" fillId="0" borderId="27" xfId="0" applyFont="1" applyBorder="1" applyAlignment="1">
      <alignment horizontal="center" vertical="center"/>
    </xf>
    <xf numFmtId="0" fontId="36" fillId="0" borderId="25" xfId="0" applyFont="1" applyBorder="1" applyAlignment="1">
      <alignment horizontal="center" vertical="center"/>
    </xf>
    <xf numFmtId="0" fontId="23" fillId="0" borderId="49" xfId="0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0" fontId="6" fillId="0" borderId="26" xfId="0" applyFont="1" applyFill="1" applyBorder="1" applyAlignment="1">
      <alignment horizontal="right" vertical="center" wrapText="1"/>
    </xf>
    <xf numFmtId="0" fontId="6" fillId="2" borderId="191" xfId="0" applyFont="1" applyFill="1" applyBorder="1" applyAlignment="1">
      <alignment horizontal="left" vertical="center" wrapText="1"/>
    </xf>
    <xf numFmtId="0" fontId="6" fillId="8" borderId="150" xfId="0" applyFont="1" applyFill="1" applyBorder="1" applyAlignment="1">
      <alignment horizontal="center" vertical="center" wrapText="1"/>
    </xf>
    <xf numFmtId="0" fontId="6" fillId="8" borderId="212" xfId="0" applyFont="1" applyFill="1" applyBorder="1" applyAlignment="1">
      <alignment horizontal="center" vertical="center" wrapText="1"/>
    </xf>
    <xf numFmtId="0" fontId="6" fillId="8" borderId="165" xfId="0" applyFont="1" applyFill="1" applyBorder="1" applyAlignment="1">
      <alignment horizontal="center" vertical="center" wrapText="1"/>
    </xf>
    <xf numFmtId="0" fontId="6" fillId="8" borderId="211" xfId="0" applyFont="1" applyFill="1" applyBorder="1" applyAlignment="1">
      <alignment horizontal="center" vertical="center" wrapText="1"/>
    </xf>
    <xf numFmtId="0" fontId="20" fillId="2" borderId="210" xfId="0" applyFont="1" applyFill="1" applyBorder="1" applyAlignment="1">
      <alignment horizontal="right" vertical="center" readingOrder="2"/>
    </xf>
    <xf numFmtId="0" fontId="6" fillId="2" borderId="212" xfId="0" applyFont="1" applyFill="1" applyBorder="1" applyAlignment="1">
      <alignment horizontal="right" vertical="center" wrapText="1"/>
    </xf>
    <xf numFmtId="0" fontId="62" fillId="0" borderId="0" xfId="21" applyFont="1" applyBorder="1" applyAlignment="1">
      <alignment horizontal="left" vertical="top" wrapText="1"/>
    </xf>
    <xf numFmtId="0" fontId="23" fillId="8" borderId="167" xfId="0" applyFont="1" applyFill="1" applyBorder="1" applyAlignment="1">
      <alignment horizontal="center" vertical="center" wrapText="1" readingOrder="2"/>
    </xf>
    <xf numFmtId="0" fontId="23" fillId="8" borderId="188" xfId="0" applyFont="1" applyFill="1" applyBorder="1" applyAlignment="1">
      <alignment horizontal="center" vertical="center" readingOrder="2"/>
    </xf>
    <xf numFmtId="0" fontId="23" fillId="8" borderId="165" xfId="0" applyFont="1" applyFill="1" applyBorder="1" applyAlignment="1">
      <alignment horizontal="center" vertical="center" readingOrder="2"/>
    </xf>
    <xf numFmtId="0" fontId="25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/>
    </xf>
    <xf numFmtId="0" fontId="23" fillId="8" borderId="151" xfId="0" applyFont="1" applyFill="1" applyBorder="1" applyAlignment="1">
      <alignment horizontal="center" vertical="center"/>
    </xf>
    <xf numFmtId="0" fontId="23" fillId="8" borderId="178" xfId="0" applyFont="1" applyFill="1" applyBorder="1" applyAlignment="1">
      <alignment horizontal="center" vertical="center" wrapText="1"/>
    </xf>
    <xf numFmtId="0" fontId="23" fillId="8" borderId="87" xfId="0" applyFont="1" applyFill="1" applyBorder="1" applyAlignment="1">
      <alignment horizontal="center" vertical="center" wrapText="1"/>
    </xf>
    <xf numFmtId="0" fontId="23" fillId="8" borderId="175" xfId="0" applyFont="1" applyFill="1" applyBorder="1" applyAlignment="1">
      <alignment horizontal="center" vertical="center"/>
    </xf>
    <xf numFmtId="0" fontId="23" fillId="8" borderId="143" xfId="0" applyFont="1" applyFill="1" applyBorder="1" applyAlignment="1">
      <alignment horizontal="center" vertical="center"/>
    </xf>
    <xf numFmtId="0" fontId="23" fillId="8" borderId="110" xfId="0" applyFont="1" applyFill="1" applyBorder="1" applyAlignment="1">
      <alignment horizontal="center" vertical="center"/>
    </xf>
    <xf numFmtId="0" fontId="23" fillId="8" borderId="0" xfId="0" applyFont="1" applyFill="1" applyBorder="1" applyAlignment="1">
      <alignment horizontal="center" vertical="center"/>
    </xf>
    <xf numFmtId="0" fontId="23" fillId="8" borderId="145" xfId="0" applyFont="1" applyFill="1" applyBorder="1" applyAlignment="1">
      <alignment horizontal="center" vertical="center"/>
    </xf>
    <xf numFmtId="0" fontId="23" fillId="8" borderId="167" xfId="0" applyFont="1" applyFill="1" applyBorder="1" applyAlignment="1">
      <alignment horizontal="center" vertical="center" wrapText="1"/>
    </xf>
    <xf numFmtId="0" fontId="23" fillId="8" borderId="165" xfId="0" applyFont="1" applyFill="1" applyBorder="1" applyAlignment="1">
      <alignment horizontal="center" vertical="center" wrapText="1"/>
    </xf>
    <xf numFmtId="0" fontId="8" fillId="2" borderId="152" xfId="0" applyFont="1" applyFill="1" applyBorder="1" applyAlignment="1">
      <alignment horizontal="right" vertical="center" wrapText="1" readingOrder="2"/>
    </xf>
    <xf numFmtId="0" fontId="23" fillId="8" borderId="180" xfId="0" applyFont="1" applyFill="1" applyBorder="1" applyAlignment="1">
      <alignment horizontal="center" vertical="center"/>
    </xf>
    <xf numFmtId="0" fontId="23" fillId="8" borderId="69" xfId="0" applyFont="1" applyFill="1" applyBorder="1" applyAlignment="1">
      <alignment horizontal="center" vertical="center"/>
    </xf>
    <xf numFmtId="0" fontId="23" fillId="8" borderId="131" xfId="0" applyFont="1" applyFill="1" applyBorder="1" applyAlignment="1">
      <alignment horizontal="center" vertical="center"/>
    </xf>
    <xf numFmtId="0" fontId="57" fillId="7" borderId="117" xfId="0" applyFont="1" applyFill="1" applyBorder="1" applyAlignment="1">
      <alignment horizontal="left" vertical="center"/>
    </xf>
    <xf numFmtId="0" fontId="23" fillId="8" borderId="143" xfId="0" applyFont="1" applyFill="1" applyBorder="1" applyAlignment="1">
      <alignment horizontal="center" vertical="center" wrapText="1"/>
    </xf>
    <xf numFmtId="0" fontId="23" fillId="8" borderId="152" xfId="0" applyFont="1" applyFill="1" applyBorder="1" applyAlignment="1">
      <alignment horizontal="center" vertical="center" wrapText="1"/>
    </xf>
    <xf numFmtId="0" fontId="23" fillId="8" borderId="179" xfId="0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right" vertical="center"/>
    </xf>
    <xf numFmtId="0" fontId="23" fillId="0" borderId="25" xfId="0" applyFont="1" applyBorder="1" applyAlignment="1">
      <alignment horizontal="right" vertical="center"/>
    </xf>
    <xf numFmtId="0" fontId="23" fillId="0" borderId="29" xfId="0" applyFont="1" applyBorder="1" applyAlignment="1">
      <alignment horizontal="center" vertical="center"/>
    </xf>
    <xf numFmtId="0" fontId="25" fillId="0" borderId="27" xfId="0" applyFont="1" applyBorder="1" applyAlignment="1">
      <alignment horizontal="right" vertical="center"/>
    </xf>
    <xf numFmtId="0" fontId="25" fillId="0" borderId="25" xfId="0" applyFont="1" applyBorder="1" applyAlignment="1">
      <alignment horizontal="right" vertical="center"/>
    </xf>
    <xf numFmtId="0" fontId="23" fillId="0" borderId="31" xfId="0" applyFont="1" applyBorder="1" applyAlignment="1">
      <alignment horizontal="center" vertical="center" wrapText="1"/>
    </xf>
    <xf numFmtId="0" fontId="23" fillId="0" borderId="37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7" fillId="0" borderId="12" xfId="0" applyFont="1" applyFill="1" applyBorder="1" applyAlignment="1">
      <alignment horizontal="right" vertical="center" wrapText="1"/>
    </xf>
    <xf numFmtId="0" fontId="20" fillId="0" borderId="12" xfId="0" applyFont="1" applyBorder="1" applyAlignment="1">
      <alignment horizontal="right" vertical="center"/>
    </xf>
    <xf numFmtId="0" fontId="7" fillId="0" borderId="29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right" vertical="center"/>
    </xf>
    <xf numFmtId="0" fontId="25" fillId="0" borderId="27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25" fillId="0" borderId="37" xfId="0" applyFont="1" applyBorder="1" applyAlignment="1">
      <alignment horizontal="center" vertical="center"/>
    </xf>
    <xf numFmtId="0" fontId="25" fillId="0" borderId="35" xfId="0" applyFont="1" applyBorder="1" applyAlignment="1">
      <alignment horizontal="center" vertical="center" wrapText="1"/>
    </xf>
    <xf numFmtId="0" fontId="25" fillId="0" borderId="36" xfId="0" applyFont="1" applyBorder="1" applyAlignment="1">
      <alignment horizontal="center" vertical="center"/>
    </xf>
    <xf numFmtId="0" fontId="25" fillId="0" borderId="49" xfId="0" applyFont="1" applyBorder="1" applyAlignment="1">
      <alignment horizontal="center" vertical="center"/>
    </xf>
    <xf numFmtId="0" fontId="25" fillId="0" borderId="30" xfId="0" applyFont="1" applyBorder="1" applyAlignment="1">
      <alignment horizontal="center" vertical="center"/>
    </xf>
    <xf numFmtId="0" fontId="25" fillId="0" borderId="48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 wrapText="1"/>
    </xf>
    <xf numFmtId="0" fontId="23" fillId="2" borderId="101" xfId="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23" fillId="2" borderId="147" xfId="0" applyFont="1" applyFill="1" applyBorder="1" applyAlignment="1">
      <alignment horizontal="left" vertical="center" wrapText="1"/>
    </xf>
    <xf numFmtId="0" fontId="23" fillId="2" borderId="101" xfId="0" applyFont="1" applyFill="1" applyBorder="1" applyAlignment="1">
      <alignment horizontal="left" vertical="center"/>
    </xf>
    <xf numFmtId="0" fontId="23" fillId="2" borderId="0" xfId="0" applyFont="1" applyFill="1" applyBorder="1" applyAlignment="1">
      <alignment horizontal="left" vertical="center"/>
    </xf>
    <xf numFmtId="0" fontId="23" fillId="2" borderId="102" xfId="0" applyFont="1" applyFill="1" applyBorder="1" applyAlignment="1">
      <alignment horizontal="left" vertical="center"/>
    </xf>
    <xf numFmtId="0" fontId="23" fillId="2" borderId="101" xfId="0" applyFont="1" applyFill="1" applyBorder="1" applyAlignment="1">
      <alignment horizontal="right" vertical="center"/>
    </xf>
    <xf numFmtId="0" fontId="23" fillId="2" borderId="0" xfId="0" applyFont="1" applyFill="1" applyBorder="1" applyAlignment="1">
      <alignment horizontal="right" vertical="center"/>
    </xf>
    <xf numFmtId="0" fontId="23" fillId="2" borderId="102" xfId="0" applyFont="1" applyFill="1" applyBorder="1" applyAlignment="1">
      <alignment horizontal="right" vertical="center"/>
    </xf>
    <xf numFmtId="0" fontId="23" fillId="2" borderId="155" xfId="0" applyFont="1" applyFill="1" applyBorder="1" applyAlignment="1">
      <alignment horizontal="right" vertical="center"/>
    </xf>
    <xf numFmtId="0" fontId="23" fillId="2" borderId="195" xfId="0" applyFont="1" applyFill="1" applyBorder="1" applyAlignment="1">
      <alignment horizontal="right" vertical="center"/>
    </xf>
    <xf numFmtId="0" fontId="23" fillId="2" borderId="155" xfId="0" applyFont="1" applyFill="1" applyBorder="1" applyAlignment="1">
      <alignment horizontal="left" vertical="center"/>
    </xf>
    <xf numFmtId="0" fontId="23" fillId="2" borderId="195" xfId="0" applyFont="1" applyFill="1" applyBorder="1" applyAlignment="1">
      <alignment horizontal="left" vertical="center"/>
    </xf>
    <xf numFmtId="0" fontId="23" fillId="2" borderId="102" xfId="0" applyFont="1" applyFill="1" applyBorder="1" applyAlignment="1">
      <alignment horizontal="left" vertical="center" wrapText="1"/>
    </xf>
    <xf numFmtId="0" fontId="23" fillId="8" borderId="93" xfId="0" applyFont="1" applyFill="1" applyBorder="1" applyAlignment="1">
      <alignment horizontal="center" vertical="center" wrapText="1"/>
    </xf>
    <xf numFmtId="0" fontId="23" fillId="8" borderId="127" xfId="0" applyFont="1" applyFill="1" applyBorder="1" applyAlignment="1">
      <alignment horizontal="center" vertical="center" wrapText="1"/>
    </xf>
    <xf numFmtId="0" fontId="22" fillId="8" borderId="127" xfId="0" applyFont="1" applyFill="1" applyBorder="1"/>
    <xf numFmtId="0" fontId="23" fillId="8" borderId="110" xfId="0" applyFont="1" applyFill="1" applyBorder="1" applyAlignment="1">
      <alignment horizontal="center" vertical="center" wrapText="1"/>
    </xf>
    <xf numFmtId="0" fontId="23" fillId="8" borderId="93" xfId="0" applyFont="1" applyFill="1" applyBorder="1" applyAlignment="1">
      <alignment horizontal="center" vertical="center"/>
    </xf>
    <xf numFmtId="0" fontId="23" fillId="8" borderId="127" xfId="0" applyFont="1" applyFill="1" applyBorder="1" applyAlignment="1">
      <alignment horizontal="center" vertical="center"/>
    </xf>
    <xf numFmtId="0" fontId="23" fillId="2" borderId="188" xfId="0" applyFont="1" applyFill="1" applyBorder="1" applyAlignment="1">
      <alignment horizontal="left" vertical="center" wrapText="1"/>
    </xf>
    <xf numFmtId="0" fontId="23" fillId="2" borderId="188" xfId="0" applyFont="1" applyFill="1" applyBorder="1" applyAlignment="1">
      <alignment horizontal="right" vertical="center" wrapText="1"/>
    </xf>
    <xf numFmtId="0" fontId="23" fillId="8" borderId="2" xfId="0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36" fillId="2" borderId="0" xfId="0" applyFont="1" applyFill="1" applyBorder="1" applyAlignment="1">
      <alignment vertical="center"/>
    </xf>
    <xf numFmtId="0" fontId="23" fillId="2" borderId="10" xfId="0" applyFont="1" applyFill="1" applyBorder="1" applyAlignment="1">
      <alignment horizontal="right" vertical="center"/>
    </xf>
    <xf numFmtId="0" fontId="23" fillId="2" borderId="9" xfId="0" applyFont="1" applyFill="1" applyBorder="1" applyAlignment="1">
      <alignment horizontal="right" vertical="center"/>
    </xf>
    <xf numFmtId="0" fontId="23" fillId="2" borderId="104" xfId="0" applyFont="1" applyFill="1" applyBorder="1" applyAlignment="1">
      <alignment horizontal="right" vertical="center"/>
    </xf>
    <xf numFmtId="0" fontId="23" fillId="2" borderId="99" xfId="0" applyFont="1" applyFill="1" applyBorder="1" applyAlignment="1">
      <alignment horizontal="right" vertical="center"/>
    </xf>
    <xf numFmtId="0" fontId="23" fillId="2" borderId="100" xfId="0" applyFont="1" applyFill="1" applyBorder="1" applyAlignment="1">
      <alignment horizontal="right" vertical="center"/>
    </xf>
    <xf numFmtId="0" fontId="23" fillId="2" borderId="108" xfId="0" applyFont="1" applyFill="1" applyBorder="1" applyAlignment="1">
      <alignment horizontal="right" vertical="center"/>
    </xf>
    <xf numFmtId="0" fontId="23" fillId="2" borderId="91" xfId="0" applyFont="1" applyFill="1" applyBorder="1" applyAlignment="1">
      <alignment horizontal="right" vertical="center"/>
    </xf>
    <xf numFmtId="0" fontId="23" fillId="2" borderId="109" xfId="0" applyFont="1" applyFill="1" applyBorder="1" applyAlignment="1">
      <alignment horizontal="right" vertical="center"/>
    </xf>
    <xf numFmtId="0" fontId="23" fillId="2" borderId="1" xfId="0" applyFont="1" applyFill="1" applyBorder="1" applyAlignment="1">
      <alignment horizontal="right" vertical="center"/>
    </xf>
    <xf numFmtId="0" fontId="23" fillId="2" borderId="13" xfId="0" applyFont="1" applyFill="1" applyBorder="1" applyAlignment="1">
      <alignment horizontal="right" vertical="center"/>
    </xf>
    <xf numFmtId="0" fontId="23" fillId="2" borderId="85" xfId="0" applyFont="1" applyFill="1" applyBorder="1" applyAlignment="1">
      <alignment horizontal="right" vertical="center"/>
    </xf>
    <xf numFmtId="0" fontId="23" fillId="2" borderId="83" xfId="0" applyFont="1" applyFill="1" applyBorder="1" applyAlignment="1">
      <alignment horizontal="right" vertical="center"/>
    </xf>
    <xf numFmtId="0" fontId="23" fillId="2" borderId="86" xfId="0" applyFont="1" applyFill="1" applyBorder="1" applyAlignment="1">
      <alignment horizontal="right" vertical="center"/>
    </xf>
    <xf numFmtId="0" fontId="23" fillId="2" borderId="120" xfId="0" applyFont="1" applyFill="1" applyBorder="1" applyAlignment="1">
      <alignment horizontal="right" vertical="center"/>
    </xf>
    <xf numFmtId="0" fontId="23" fillId="2" borderId="67" xfId="0" applyFont="1" applyFill="1" applyBorder="1" applyAlignment="1">
      <alignment horizontal="right" vertical="center"/>
    </xf>
    <xf numFmtId="0" fontId="23" fillId="2" borderId="1" xfId="0" applyFont="1" applyFill="1" applyBorder="1" applyAlignment="1">
      <alignment vertical="center"/>
    </xf>
    <xf numFmtId="0" fontId="23" fillId="2" borderId="91" xfId="0" applyFont="1" applyFill="1" applyBorder="1" applyAlignment="1">
      <alignment vertical="center"/>
    </xf>
    <xf numFmtId="0" fontId="23" fillId="2" borderId="13" xfId="0" applyFont="1" applyFill="1" applyBorder="1" applyAlignment="1">
      <alignment vertical="center"/>
    </xf>
    <xf numFmtId="0" fontId="23" fillId="2" borderId="85" xfId="0" applyFont="1" applyFill="1" applyBorder="1" applyAlignment="1">
      <alignment vertical="center"/>
    </xf>
    <xf numFmtId="0" fontId="23" fillId="2" borderId="83" xfId="0" applyFont="1" applyFill="1" applyBorder="1" applyAlignment="1">
      <alignment vertical="center"/>
    </xf>
    <xf numFmtId="0" fontId="23" fillId="2" borderId="86" xfId="0" applyFont="1" applyFill="1" applyBorder="1" applyAlignment="1">
      <alignment vertical="center"/>
    </xf>
    <xf numFmtId="0" fontId="23" fillId="2" borderId="120" xfId="0" applyFont="1" applyFill="1" applyBorder="1" applyAlignment="1">
      <alignment vertical="center"/>
    </xf>
    <xf numFmtId="0" fontId="23" fillId="2" borderId="67" xfId="0" applyFont="1" applyFill="1" applyBorder="1" applyAlignment="1">
      <alignment vertical="center"/>
    </xf>
    <xf numFmtId="0" fontId="36" fillId="2" borderId="0" xfId="0" applyFont="1" applyFill="1" applyBorder="1" applyAlignment="1">
      <alignment horizontal="center" vertical="center" wrapText="1"/>
    </xf>
    <xf numFmtId="0" fontId="36" fillId="2" borderId="0" xfId="0" applyFont="1" applyFill="1" applyBorder="1" applyAlignment="1">
      <alignment vertical="center" wrapText="1"/>
    </xf>
    <xf numFmtId="0" fontId="36" fillId="2" borderId="0" xfId="0" applyFont="1" applyFill="1" applyBorder="1" applyAlignment="1">
      <alignment horizontal="right" vertical="center"/>
    </xf>
    <xf numFmtId="0" fontId="36" fillId="2" borderId="0" xfId="0" applyFont="1" applyFill="1" applyBorder="1" applyAlignment="1">
      <alignment horizontal="center" vertical="center"/>
    </xf>
    <xf numFmtId="0" fontId="23" fillId="2" borderId="121" xfId="0" applyFont="1" applyFill="1" applyBorder="1" applyAlignment="1">
      <alignment vertical="center" wrapText="1"/>
    </xf>
    <xf numFmtId="0" fontId="23" fillId="2" borderId="0" xfId="0" applyFont="1" applyFill="1" applyBorder="1" applyAlignment="1">
      <alignment vertical="center" wrapText="1"/>
    </xf>
    <xf numFmtId="0" fontId="23" fillId="2" borderId="147" xfId="0" applyFont="1" applyFill="1" applyBorder="1" applyAlignment="1">
      <alignment vertical="center" wrapText="1"/>
    </xf>
    <xf numFmtId="0" fontId="23" fillId="2" borderId="108" xfId="0" applyFont="1" applyFill="1" applyBorder="1" applyAlignment="1">
      <alignment vertical="center"/>
    </xf>
    <xf numFmtId="0" fontId="23" fillId="2" borderId="109" xfId="0" applyFont="1" applyFill="1" applyBorder="1" applyAlignment="1">
      <alignment vertical="center"/>
    </xf>
    <xf numFmtId="0" fontId="23" fillId="2" borderId="196" xfId="0" applyFont="1" applyFill="1" applyBorder="1" applyAlignment="1">
      <alignment vertical="center" wrapText="1"/>
    </xf>
    <xf numFmtId="0" fontId="23" fillId="2" borderId="99" xfId="0" applyFont="1" applyFill="1" applyBorder="1" applyAlignment="1">
      <alignment vertical="center"/>
    </xf>
    <xf numFmtId="0" fontId="23" fillId="2" borderId="9" xfId="0" applyFont="1" applyFill="1" applyBorder="1" applyAlignment="1">
      <alignment vertical="center"/>
    </xf>
    <xf numFmtId="0" fontId="23" fillId="2" borderId="104" xfId="0" applyFont="1" applyFill="1" applyBorder="1" applyAlignment="1">
      <alignment vertical="center"/>
    </xf>
    <xf numFmtId="0" fontId="23" fillId="2" borderId="85" xfId="0" applyFont="1" applyFill="1" applyBorder="1" applyAlignment="1">
      <alignment horizontal="right" vertical="center" wrapText="1"/>
    </xf>
    <xf numFmtId="0" fontId="23" fillId="2" borderId="91" xfId="0" applyFont="1" applyFill="1" applyBorder="1" applyAlignment="1">
      <alignment horizontal="right" vertical="center" wrapText="1"/>
    </xf>
    <xf numFmtId="0" fontId="23" fillId="2" borderId="109" xfId="0" applyFont="1" applyFill="1" applyBorder="1" applyAlignment="1">
      <alignment horizontal="right" vertical="center" wrapText="1"/>
    </xf>
    <xf numFmtId="0" fontId="23" fillId="2" borderId="102" xfId="0" applyFont="1" applyFill="1" applyBorder="1" applyAlignment="1">
      <alignment vertical="center" wrapText="1"/>
    </xf>
    <xf numFmtId="0" fontId="23" fillId="8" borderId="148" xfId="0" applyFont="1" applyFill="1" applyBorder="1" applyAlignment="1">
      <alignment horizontal="right" vertical="center"/>
    </xf>
    <xf numFmtId="0" fontId="23" fillId="8" borderId="91" xfId="0" applyFont="1" applyFill="1" applyBorder="1" applyAlignment="1">
      <alignment horizontal="right" vertical="center"/>
    </xf>
    <xf numFmtId="0" fontId="23" fillId="8" borderId="67" xfId="0" applyFont="1" applyFill="1" applyBorder="1" applyAlignment="1">
      <alignment horizontal="right" vertical="center"/>
    </xf>
    <xf numFmtId="0" fontId="23" fillId="8" borderId="148" xfId="0" applyFont="1" applyFill="1" applyBorder="1" applyAlignment="1">
      <alignment vertical="center"/>
    </xf>
    <xf numFmtId="0" fontId="23" fillId="8" borderId="91" xfId="0" applyFont="1" applyFill="1" applyBorder="1" applyAlignment="1">
      <alignment vertical="center"/>
    </xf>
    <xf numFmtId="0" fontId="23" fillId="8" borderId="67" xfId="0" applyFont="1" applyFill="1" applyBorder="1" applyAlignment="1">
      <alignment vertical="center"/>
    </xf>
    <xf numFmtId="0" fontId="46" fillId="2" borderId="0" xfId="11" applyFont="1" applyFill="1" applyBorder="1" applyAlignment="1">
      <alignment horizontal="right" vertical="center" wrapText="1"/>
    </xf>
    <xf numFmtId="0" fontId="46" fillId="2" borderId="0" xfId="11" applyFont="1" applyFill="1" applyBorder="1" applyAlignment="1">
      <alignment horizontal="left" vertical="center" wrapText="1"/>
    </xf>
    <xf numFmtId="0" fontId="46" fillId="2" borderId="0" xfId="10" applyFont="1" applyFill="1" applyBorder="1" applyAlignment="1">
      <alignment horizontal="left" vertical="center"/>
    </xf>
    <xf numFmtId="0" fontId="6" fillId="2" borderId="155" xfId="0" applyFont="1" applyFill="1" applyBorder="1" applyAlignment="1">
      <alignment horizontal="left" vertical="center" wrapText="1"/>
    </xf>
    <xf numFmtId="0" fontId="6" fillId="2" borderId="147" xfId="0" applyFont="1" applyFill="1" applyBorder="1" applyAlignment="1">
      <alignment horizontal="left" vertical="center" wrapText="1"/>
    </xf>
    <xf numFmtId="0" fontId="46" fillId="5" borderId="0" xfId="11" applyFont="1" applyFill="1" applyBorder="1" applyAlignment="1">
      <alignment horizontal="right" vertical="center" wrapText="1"/>
    </xf>
    <xf numFmtId="0" fontId="46" fillId="2" borderId="0" xfId="10" applyFont="1" applyFill="1" applyBorder="1" applyAlignment="1">
      <alignment horizontal="center" vertical="center" wrapText="1"/>
    </xf>
    <xf numFmtId="0" fontId="46" fillId="2" borderId="0" xfId="10" applyFont="1" applyFill="1" applyBorder="1" applyAlignment="1">
      <alignment horizontal="right" vertical="center" wrapText="1"/>
    </xf>
    <xf numFmtId="0" fontId="46" fillId="2" borderId="0" xfId="10" applyFont="1" applyFill="1" applyBorder="1" applyAlignment="1">
      <alignment horizontal="right" vertical="center"/>
    </xf>
    <xf numFmtId="0" fontId="46" fillId="5" borderId="0" xfId="11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45" fillId="2" borderId="155" xfId="10" applyFont="1" applyFill="1" applyBorder="1" applyAlignment="1">
      <alignment horizontal="right" vertical="center" wrapText="1"/>
    </xf>
    <xf numFmtId="0" fontId="45" fillId="2" borderId="0" xfId="10" applyFont="1" applyFill="1" applyBorder="1" applyAlignment="1">
      <alignment horizontal="right" vertical="center" wrapText="1"/>
    </xf>
    <xf numFmtId="0" fontId="45" fillId="2" borderId="147" xfId="10" applyFont="1" applyFill="1" applyBorder="1" applyAlignment="1">
      <alignment horizontal="right" vertical="center" wrapText="1"/>
    </xf>
    <xf numFmtId="0" fontId="45" fillId="2" borderId="155" xfId="10" applyFont="1" applyFill="1" applyBorder="1" applyAlignment="1">
      <alignment horizontal="left" vertical="center" wrapText="1"/>
    </xf>
    <xf numFmtId="0" fontId="45" fillId="2" borderId="0" xfId="10" applyFont="1" applyFill="1" applyBorder="1" applyAlignment="1">
      <alignment horizontal="left" vertical="center" wrapText="1"/>
    </xf>
    <xf numFmtId="0" fontId="45" fillId="2" borderId="147" xfId="10" applyFont="1" applyFill="1" applyBorder="1" applyAlignment="1">
      <alignment horizontal="left" vertical="center" wrapText="1"/>
    </xf>
    <xf numFmtId="0" fontId="45" fillId="2" borderId="155" xfId="10" applyFont="1" applyFill="1" applyBorder="1" applyAlignment="1">
      <alignment horizontal="left" vertical="center"/>
    </xf>
    <xf numFmtId="0" fontId="45" fillId="2" borderId="0" xfId="10" applyFont="1" applyFill="1" applyBorder="1" applyAlignment="1">
      <alignment horizontal="left" vertical="center"/>
    </xf>
    <xf numFmtId="0" fontId="45" fillId="2" borderId="147" xfId="10" applyFont="1" applyFill="1" applyBorder="1" applyAlignment="1">
      <alignment horizontal="left" vertical="center"/>
    </xf>
    <xf numFmtId="0" fontId="45" fillId="2" borderId="155" xfId="10" applyFont="1" applyFill="1" applyBorder="1" applyAlignment="1">
      <alignment horizontal="right" vertical="center"/>
    </xf>
    <xf numFmtId="0" fontId="45" fillId="2" borderId="0" xfId="10" applyFont="1" applyFill="1" applyBorder="1" applyAlignment="1">
      <alignment horizontal="right" vertical="center"/>
    </xf>
    <xf numFmtId="0" fontId="45" fillId="2" borderId="147" xfId="10" applyFont="1" applyFill="1" applyBorder="1" applyAlignment="1">
      <alignment horizontal="right" vertical="center"/>
    </xf>
    <xf numFmtId="0" fontId="23" fillId="2" borderId="155" xfId="0" applyFont="1" applyFill="1" applyBorder="1" applyAlignment="1">
      <alignment horizontal="left" vertical="center" wrapText="1"/>
    </xf>
    <xf numFmtId="0" fontId="46" fillId="2" borderId="101" xfId="11" applyFont="1" applyFill="1" applyBorder="1" applyAlignment="1">
      <alignment horizontal="right" vertical="center" wrapText="1"/>
    </xf>
    <xf numFmtId="0" fontId="46" fillId="2" borderId="102" xfId="11" applyFont="1" applyFill="1" applyBorder="1" applyAlignment="1">
      <alignment horizontal="right" vertical="center" wrapText="1"/>
    </xf>
    <xf numFmtId="0" fontId="46" fillId="2" borderId="101" xfId="11" applyFont="1" applyFill="1" applyBorder="1" applyAlignment="1">
      <alignment horizontal="left" vertical="center" wrapText="1"/>
    </xf>
    <xf numFmtId="0" fontId="46" fillId="2" borderId="102" xfId="11" applyFont="1" applyFill="1" applyBorder="1" applyAlignment="1">
      <alignment horizontal="left" vertical="center" wrapText="1"/>
    </xf>
    <xf numFmtId="0" fontId="45" fillId="2" borderId="195" xfId="10" applyFont="1" applyFill="1" applyBorder="1" applyAlignment="1">
      <alignment horizontal="left" vertical="center" wrapText="1"/>
    </xf>
    <xf numFmtId="0" fontId="45" fillId="2" borderId="195" xfId="10" applyFont="1" applyFill="1" applyBorder="1" applyAlignment="1">
      <alignment horizontal="right" vertical="center"/>
    </xf>
    <xf numFmtId="0" fontId="45" fillId="2" borderId="192" xfId="10" applyFont="1" applyFill="1" applyBorder="1" applyAlignment="1">
      <alignment horizontal="left" vertical="center"/>
    </xf>
    <xf numFmtId="0" fontId="45" fillId="2" borderId="192" xfId="10" applyFont="1" applyFill="1" applyBorder="1" applyAlignment="1">
      <alignment horizontal="right" vertical="center"/>
    </xf>
    <xf numFmtId="0" fontId="45" fillId="8" borderId="209" xfId="10" applyFont="1" applyFill="1" applyBorder="1" applyAlignment="1">
      <alignment horizontal="center" vertical="center" wrapText="1"/>
    </xf>
    <xf numFmtId="0" fontId="45" fillId="8" borderId="195" xfId="10" applyFont="1" applyFill="1" applyBorder="1" applyAlignment="1">
      <alignment horizontal="center" vertical="center" wrapText="1"/>
    </xf>
    <xf numFmtId="0" fontId="45" fillId="6" borderId="191" xfId="10" applyFont="1" applyFill="1" applyBorder="1" applyAlignment="1">
      <alignment horizontal="left" vertical="center" wrapText="1"/>
    </xf>
    <xf numFmtId="0" fontId="45" fillId="8" borderId="146" xfId="10" applyFont="1" applyFill="1" applyBorder="1" applyAlignment="1">
      <alignment horizontal="center" vertical="center" wrapText="1"/>
    </xf>
    <xf numFmtId="0" fontId="45" fillId="8" borderId="0" xfId="10" applyFont="1" applyFill="1" applyBorder="1" applyAlignment="1">
      <alignment horizontal="center" vertical="center" wrapText="1"/>
    </xf>
    <xf numFmtId="0" fontId="45" fillId="8" borderId="194" xfId="10" applyFont="1" applyFill="1" applyBorder="1" applyAlignment="1">
      <alignment horizontal="center" vertical="center" wrapText="1"/>
    </xf>
    <xf numFmtId="0" fontId="45" fillId="2" borderId="1" xfId="11" applyFont="1" applyFill="1" applyBorder="1" applyAlignment="1">
      <alignment horizontal="right" vertical="center" wrapText="1"/>
    </xf>
    <xf numFmtId="0" fontId="45" fillId="2" borderId="91" xfId="11" applyFont="1" applyFill="1" applyBorder="1" applyAlignment="1">
      <alignment horizontal="right" vertical="center" wrapText="1"/>
    </xf>
    <xf numFmtId="0" fontId="45" fillId="2" borderId="13" xfId="11" applyFont="1" applyFill="1" applyBorder="1" applyAlignment="1">
      <alignment horizontal="right" vertical="center" wrapText="1"/>
    </xf>
    <xf numFmtId="0" fontId="45" fillId="2" borderId="155" xfId="11" applyFont="1" applyFill="1" applyBorder="1" applyAlignment="1">
      <alignment horizontal="right" vertical="center" wrapText="1"/>
    </xf>
    <xf numFmtId="0" fontId="45" fillId="2" borderId="0" xfId="11" applyFont="1" applyFill="1" applyBorder="1" applyAlignment="1">
      <alignment horizontal="right" vertical="center" wrapText="1"/>
    </xf>
    <xf numFmtId="0" fontId="45" fillId="2" borderId="147" xfId="11" applyFont="1" applyFill="1" applyBorder="1" applyAlignment="1">
      <alignment horizontal="right" vertical="center" wrapText="1"/>
    </xf>
    <xf numFmtId="0" fontId="45" fillId="2" borderId="101" xfId="10" applyFont="1" applyFill="1" applyBorder="1" applyAlignment="1">
      <alignment horizontal="right" vertical="center" wrapText="1"/>
    </xf>
    <xf numFmtId="0" fontId="45" fillId="2" borderId="102" xfId="10" applyFont="1" applyFill="1" applyBorder="1" applyAlignment="1">
      <alignment horizontal="right" vertical="center" wrapText="1"/>
    </xf>
    <xf numFmtId="0" fontId="45" fillId="2" borderId="150" xfId="10" applyFont="1" applyFill="1" applyBorder="1" applyAlignment="1">
      <alignment horizontal="right" vertical="center" wrapText="1"/>
    </xf>
    <xf numFmtId="0" fontId="45" fillId="8" borderId="0" xfId="11" applyFont="1" applyFill="1" applyBorder="1" applyAlignment="1">
      <alignment horizontal="right" vertical="center" wrapText="1"/>
    </xf>
    <xf numFmtId="0" fontId="45" fillId="8" borderId="145" xfId="11" applyFont="1" applyFill="1" applyBorder="1" applyAlignment="1">
      <alignment horizontal="right" vertical="center" wrapText="1"/>
    </xf>
    <xf numFmtId="0" fontId="45" fillId="2" borderId="120" xfId="11" applyFont="1" applyFill="1" applyBorder="1" applyAlignment="1">
      <alignment horizontal="right" vertical="center" wrapText="1"/>
    </xf>
    <xf numFmtId="0" fontId="45" fillId="2" borderId="109" xfId="11" applyFont="1" applyFill="1" applyBorder="1" applyAlignment="1">
      <alignment horizontal="right" vertical="center" wrapText="1"/>
    </xf>
    <xf numFmtId="0" fontId="45" fillId="2" borderId="86" xfId="11" applyFont="1" applyFill="1" applyBorder="1" applyAlignment="1">
      <alignment horizontal="right" vertical="center" wrapText="1"/>
    </xf>
    <xf numFmtId="0" fontId="45" fillId="2" borderId="195" xfId="11" applyFont="1" applyFill="1" applyBorder="1" applyAlignment="1">
      <alignment horizontal="right" vertical="center" wrapText="1"/>
    </xf>
    <xf numFmtId="3" fontId="36" fillId="2" borderId="0" xfId="0" applyNumberFormat="1" applyFont="1" applyFill="1" applyBorder="1" applyAlignment="1">
      <alignment horizontal="left" vertical="center" wrapText="1"/>
    </xf>
    <xf numFmtId="0" fontId="45" fillId="8" borderId="169" xfId="11" applyFont="1" applyFill="1" applyBorder="1" applyAlignment="1">
      <alignment horizontal="right" vertical="center" wrapText="1"/>
    </xf>
    <xf numFmtId="0" fontId="45" fillId="8" borderId="173" xfId="11" applyFont="1" applyFill="1" applyBorder="1" applyAlignment="1">
      <alignment horizontal="right" vertical="center" wrapText="1"/>
    </xf>
    <xf numFmtId="0" fontId="45" fillId="8" borderId="171" xfId="11" applyFont="1" applyFill="1" applyBorder="1" applyAlignment="1">
      <alignment horizontal="right" vertical="center" wrapText="1"/>
    </xf>
    <xf numFmtId="0" fontId="45" fillId="8" borderId="192" xfId="11" applyFont="1" applyFill="1" applyBorder="1" applyAlignment="1">
      <alignment horizontal="left" vertical="center" wrapText="1"/>
    </xf>
    <xf numFmtId="0" fontId="45" fillId="8" borderId="0" xfId="11" applyFont="1" applyFill="1" applyBorder="1" applyAlignment="1">
      <alignment horizontal="left" vertical="center" wrapText="1"/>
    </xf>
    <xf numFmtId="0" fontId="45" fillId="8" borderId="195" xfId="11" applyFont="1" applyFill="1" applyBorder="1" applyAlignment="1">
      <alignment horizontal="left" vertical="center" wrapText="1"/>
    </xf>
    <xf numFmtId="0" fontId="23" fillId="8" borderId="192" xfId="0" applyFont="1" applyFill="1" applyBorder="1" applyAlignment="1">
      <alignment horizontal="left" vertical="center"/>
    </xf>
    <xf numFmtId="0" fontId="23" fillId="8" borderId="0" xfId="0" applyFont="1" applyFill="1" applyBorder="1" applyAlignment="1">
      <alignment horizontal="left" vertical="center"/>
    </xf>
    <xf numFmtId="0" fontId="23" fillId="8" borderId="195" xfId="0" applyFont="1" applyFill="1" applyBorder="1" applyAlignment="1">
      <alignment horizontal="left" vertical="center"/>
    </xf>
    <xf numFmtId="3" fontId="23" fillId="2" borderId="155" xfId="0" applyNumberFormat="1" applyFont="1" applyFill="1" applyBorder="1" applyAlignment="1">
      <alignment horizontal="left" vertical="center" wrapText="1"/>
    </xf>
    <xf numFmtId="3" fontId="23" fillId="2" borderId="0" xfId="0" applyNumberFormat="1" applyFont="1" applyFill="1" applyBorder="1" applyAlignment="1">
      <alignment horizontal="left" vertical="center" wrapText="1"/>
    </xf>
    <xf numFmtId="3" fontId="23" fillId="2" borderId="195" xfId="0" applyNumberFormat="1" applyFont="1" applyFill="1" applyBorder="1" applyAlignment="1">
      <alignment horizontal="left" vertical="center" wrapText="1"/>
    </xf>
    <xf numFmtId="0" fontId="45" fillId="2" borderId="192" xfId="10" applyFont="1" applyFill="1" applyBorder="1" applyAlignment="1">
      <alignment horizontal="left" vertical="center" wrapText="1"/>
    </xf>
    <xf numFmtId="0" fontId="45" fillId="2" borderId="155" xfId="11" applyFont="1" applyFill="1" applyBorder="1" applyAlignment="1">
      <alignment horizontal="left" vertical="center" wrapText="1"/>
    </xf>
    <xf numFmtId="0" fontId="45" fillId="2" borderId="0" xfId="11" applyFont="1" applyFill="1" applyBorder="1" applyAlignment="1">
      <alignment horizontal="left" vertical="center" wrapText="1"/>
    </xf>
    <xf numFmtId="0" fontId="45" fillId="2" borderId="147" xfId="11" applyFont="1" applyFill="1" applyBorder="1" applyAlignment="1">
      <alignment horizontal="left" vertical="center" wrapText="1"/>
    </xf>
    <xf numFmtId="0" fontId="45" fillId="2" borderId="102" xfId="10" applyFont="1" applyFill="1" applyBorder="1" applyAlignment="1">
      <alignment horizontal="right" vertical="center"/>
    </xf>
    <xf numFmtId="3" fontId="23" fillId="2" borderId="147" xfId="0" applyNumberFormat="1" applyFont="1" applyFill="1" applyBorder="1" applyAlignment="1">
      <alignment horizontal="left" vertical="center" wrapText="1"/>
    </xf>
    <xf numFmtId="0" fontId="45" fillId="2" borderId="195" xfId="11" applyFont="1" applyFill="1" applyBorder="1" applyAlignment="1">
      <alignment horizontal="left" vertical="center" wrapText="1"/>
    </xf>
    <xf numFmtId="0" fontId="45" fillId="2" borderId="196" xfId="11" applyFont="1" applyFill="1" applyBorder="1" applyAlignment="1">
      <alignment horizontal="left" vertical="center" wrapText="1"/>
    </xf>
    <xf numFmtId="0" fontId="23" fillId="2" borderId="0" xfId="0" applyFont="1" applyFill="1" applyAlignment="1">
      <alignment horizontal="right" vertical="center"/>
    </xf>
    <xf numFmtId="0" fontId="23" fillId="8" borderId="196" xfId="0" applyFont="1" applyFill="1" applyBorder="1" applyAlignment="1">
      <alignment horizontal="center" vertical="center"/>
    </xf>
    <xf numFmtId="0" fontId="23" fillId="8" borderId="195" xfId="0" applyFont="1" applyFill="1" applyBorder="1" applyAlignment="1">
      <alignment horizontal="center" vertical="center"/>
    </xf>
    <xf numFmtId="0" fontId="23" fillId="8" borderId="196" xfId="0" applyFont="1" applyFill="1" applyBorder="1" applyAlignment="1">
      <alignment horizontal="center" vertical="center" wrapText="1"/>
    </xf>
    <xf numFmtId="0" fontId="45" fillId="8" borderId="155" xfId="11" applyFont="1" applyFill="1" applyBorder="1" applyAlignment="1">
      <alignment horizontal="right" vertical="center" wrapText="1"/>
    </xf>
    <xf numFmtId="0" fontId="45" fillId="8" borderId="195" xfId="11" applyFont="1" applyFill="1" applyBorder="1" applyAlignment="1">
      <alignment horizontal="right" vertical="center" wrapText="1"/>
    </xf>
    <xf numFmtId="0" fontId="45" fillId="8" borderId="155" xfId="11" applyFont="1" applyFill="1" applyBorder="1" applyAlignment="1">
      <alignment horizontal="left" vertical="center" wrapText="1"/>
    </xf>
    <xf numFmtId="0" fontId="45" fillId="8" borderId="196" xfId="11" applyFont="1" applyFill="1" applyBorder="1" applyAlignment="1">
      <alignment horizontal="left" vertical="center" wrapText="1"/>
    </xf>
    <xf numFmtId="0" fontId="45" fillId="8" borderId="148" xfId="11" applyFont="1" applyFill="1" applyBorder="1" applyAlignment="1">
      <alignment horizontal="right" vertical="center" wrapText="1"/>
    </xf>
    <xf numFmtId="0" fontId="45" fillId="8" borderId="91" xfId="11" applyFont="1" applyFill="1" applyBorder="1" applyAlignment="1">
      <alignment horizontal="right" vertical="center" wrapText="1"/>
    </xf>
    <xf numFmtId="0" fontId="45" fillId="8" borderId="86" xfId="11" applyFont="1" applyFill="1" applyBorder="1" applyAlignment="1">
      <alignment horizontal="right" vertical="center" wrapText="1"/>
    </xf>
    <xf numFmtId="0" fontId="45" fillId="8" borderId="196" xfId="11" applyFont="1" applyFill="1" applyBorder="1" applyAlignment="1">
      <alignment horizontal="right" vertical="center" wrapText="1"/>
    </xf>
    <xf numFmtId="0" fontId="45" fillId="2" borderId="102" xfId="11" applyFont="1" applyFill="1" applyBorder="1" applyAlignment="1">
      <alignment horizontal="right" vertical="center" wrapText="1"/>
    </xf>
    <xf numFmtId="0" fontId="46" fillId="8" borderId="3" xfId="12" applyFont="1" applyFill="1" applyBorder="1" applyAlignment="1">
      <alignment horizontal="center" vertical="center" wrapText="1"/>
    </xf>
    <xf numFmtId="0" fontId="46" fillId="8" borderId="0" xfId="12" applyFont="1" applyFill="1" applyBorder="1" applyAlignment="1">
      <alignment horizontal="center" vertical="center" wrapText="1"/>
    </xf>
    <xf numFmtId="0" fontId="46" fillId="8" borderId="110" xfId="12" applyFont="1" applyFill="1" applyBorder="1" applyAlignment="1">
      <alignment horizontal="center" vertical="center" wrapText="1"/>
    </xf>
    <xf numFmtId="0" fontId="46" fillId="0" borderId="0" xfId="12" applyFont="1" applyBorder="1" applyAlignment="1">
      <alignment horizontal="center" vertical="center" wrapText="1"/>
    </xf>
    <xf numFmtId="0" fontId="46" fillId="8" borderId="93" xfId="12" applyFont="1" applyFill="1" applyBorder="1" applyAlignment="1">
      <alignment horizontal="center" vertical="center" wrapText="1"/>
    </xf>
    <xf numFmtId="0" fontId="46" fillId="2" borderId="155" xfId="12" applyFont="1" applyFill="1" applyBorder="1" applyAlignment="1">
      <alignment horizontal="right" vertical="center"/>
    </xf>
    <xf numFmtId="0" fontId="46" fillId="2" borderId="0" xfId="12" applyFont="1" applyFill="1" applyBorder="1" applyAlignment="1">
      <alignment horizontal="right" vertical="center"/>
    </xf>
    <xf numFmtId="0" fontId="46" fillId="2" borderId="147" xfId="12" applyFont="1" applyFill="1" applyBorder="1" applyAlignment="1">
      <alignment horizontal="right" vertical="center"/>
    </xf>
    <xf numFmtId="0" fontId="46" fillId="2" borderId="155" xfId="12" applyFont="1" applyFill="1" applyBorder="1" applyAlignment="1">
      <alignment horizontal="left" vertical="center"/>
    </xf>
    <xf numFmtId="0" fontId="46" fillId="2" borderId="0" xfId="12" applyFont="1" applyFill="1" applyBorder="1" applyAlignment="1">
      <alignment horizontal="left" vertical="center"/>
    </xf>
    <xf numFmtId="0" fontId="46" fillId="2" borderId="195" xfId="12" applyFont="1" applyFill="1" applyBorder="1" applyAlignment="1">
      <alignment horizontal="right" vertical="center"/>
    </xf>
    <xf numFmtId="0" fontId="46" fillId="2" borderId="195" xfId="12" applyFont="1" applyFill="1" applyBorder="1" applyAlignment="1">
      <alignment horizontal="left" vertical="center"/>
    </xf>
    <xf numFmtId="164" fontId="46" fillId="2" borderId="0" xfId="12" applyNumberFormat="1" applyFont="1" applyFill="1" applyBorder="1" applyAlignment="1">
      <alignment horizontal="left" vertical="center"/>
    </xf>
    <xf numFmtId="164" fontId="46" fillId="2" borderId="147" xfId="12" applyNumberFormat="1" applyFont="1" applyFill="1" applyBorder="1" applyAlignment="1">
      <alignment horizontal="left" vertical="center"/>
    </xf>
    <xf numFmtId="0" fontId="46" fillId="2" borderId="155" xfId="12" applyFont="1" applyFill="1" applyBorder="1" applyAlignment="1">
      <alignment horizontal="right" vertical="center" wrapText="1"/>
    </xf>
    <xf numFmtId="0" fontId="46" fillId="2" borderId="0" xfId="12" applyFont="1" applyFill="1" applyBorder="1" applyAlignment="1">
      <alignment horizontal="right" vertical="center" wrapText="1"/>
    </xf>
    <xf numFmtId="0" fontId="46" fillId="2" borderId="147" xfId="12" applyFont="1" applyFill="1" applyBorder="1" applyAlignment="1">
      <alignment horizontal="right" vertical="center" wrapText="1"/>
    </xf>
    <xf numFmtId="0" fontId="46" fillId="2" borderId="155" xfId="12" applyFont="1" applyFill="1" applyBorder="1" applyAlignment="1">
      <alignment horizontal="left" vertical="center" wrapText="1"/>
    </xf>
    <xf numFmtId="0" fontId="46" fillId="2" borderId="0" xfId="12" applyFont="1" applyFill="1" applyBorder="1" applyAlignment="1">
      <alignment horizontal="left" vertical="center" wrapText="1"/>
    </xf>
    <xf numFmtId="0" fontId="46" fillId="2" borderId="147" xfId="12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46" fillId="2" borderId="188" xfId="12" applyFont="1" applyFill="1" applyBorder="1" applyAlignment="1">
      <alignment horizontal="left" vertical="center" wrapText="1"/>
    </xf>
    <xf numFmtId="0" fontId="46" fillId="5" borderId="0" xfId="12" applyFont="1" applyFill="1" applyBorder="1" applyAlignment="1">
      <alignment horizontal="left" vertical="center" wrapText="1"/>
    </xf>
    <xf numFmtId="0" fontId="46" fillId="0" borderId="0" xfId="12" applyFont="1" applyBorder="1" applyAlignment="1">
      <alignment horizontal="right" vertical="center"/>
    </xf>
    <xf numFmtId="0" fontId="26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horizontal="left" vertical="center" wrapText="1"/>
    </xf>
    <xf numFmtId="0" fontId="51" fillId="0" borderId="0" xfId="13" applyFont="1" applyBorder="1" applyAlignment="1">
      <alignment horizontal="right" vertical="center" wrapText="1"/>
    </xf>
    <xf numFmtId="0" fontId="51" fillId="0" borderId="0" xfId="13" applyFont="1" applyBorder="1" applyAlignment="1">
      <alignment horizontal="right" vertical="center"/>
    </xf>
    <xf numFmtId="0" fontId="46" fillId="5" borderId="0" xfId="12" applyFont="1" applyFill="1" applyBorder="1" applyAlignment="1">
      <alignment horizontal="right" vertical="center" wrapText="1"/>
    </xf>
    <xf numFmtId="0" fontId="51" fillId="0" borderId="0" xfId="13" applyFont="1" applyBorder="1" applyAlignment="1">
      <alignment horizontal="center" vertical="center" wrapText="1"/>
    </xf>
    <xf numFmtId="0" fontId="49" fillId="0" borderId="0" xfId="13" applyFont="1" applyBorder="1" applyAlignment="1">
      <alignment horizontal="center" vertical="center" wrapText="1"/>
    </xf>
    <xf numFmtId="0" fontId="26" fillId="5" borderId="0" xfId="0" applyFont="1" applyFill="1" applyBorder="1" applyAlignment="1">
      <alignment horizontal="right" vertical="center"/>
    </xf>
    <xf numFmtId="0" fontId="46" fillId="5" borderId="0" xfId="13" applyFont="1" applyFill="1" applyBorder="1" applyAlignment="1">
      <alignment horizontal="right" vertical="center" wrapText="1"/>
    </xf>
    <xf numFmtId="0" fontId="46" fillId="0" borderId="0" xfId="13" applyFont="1" applyBorder="1" applyAlignment="1">
      <alignment horizontal="right" vertical="center" wrapText="1"/>
    </xf>
    <xf numFmtId="0" fontId="46" fillId="2" borderId="0" xfId="13" applyFont="1" applyFill="1" applyBorder="1" applyAlignment="1">
      <alignment horizontal="right" vertical="center" wrapText="1"/>
    </xf>
    <xf numFmtId="0" fontId="26" fillId="5" borderId="0" xfId="0" applyFont="1" applyFill="1" applyBorder="1" applyAlignment="1">
      <alignment horizontal="left" vertical="center"/>
    </xf>
    <xf numFmtId="0" fontId="46" fillId="5" borderId="0" xfId="13" applyFont="1" applyFill="1" applyBorder="1" applyAlignment="1">
      <alignment horizontal="left" vertical="center" wrapText="1"/>
    </xf>
    <xf numFmtId="0" fontId="68" fillId="0" borderId="0" xfId="12" applyFont="1" applyBorder="1" applyAlignment="1">
      <alignment horizontal="right" vertical="center"/>
    </xf>
    <xf numFmtId="0" fontId="46" fillId="2" borderId="147" xfId="12" applyFont="1" applyFill="1" applyBorder="1" applyAlignment="1">
      <alignment horizontal="left" vertical="center"/>
    </xf>
    <xf numFmtId="0" fontId="46" fillId="8" borderId="145" xfId="12" applyFont="1" applyFill="1" applyBorder="1" applyAlignment="1">
      <alignment horizontal="center" vertical="center" wrapText="1"/>
    </xf>
    <xf numFmtId="0" fontId="36" fillId="0" borderId="0" xfId="0" applyFont="1" applyBorder="1" applyAlignment="1">
      <alignment horizontal="left" vertical="center"/>
    </xf>
    <xf numFmtId="0" fontId="45" fillId="2" borderId="155" xfId="12" applyFont="1" applyFill="1" applyBorder="1" applyAlignment="1">
      <alignment horizontal="right" vertical="center"/>
    </xf>
    <xf numFmtId="0" fontId="45" fillId="2" borderId="0" xfId="12" applyFont="1" applyFill="1" applyBorder="1" applyAlignment="1">
      <alignment horizontal="right" vertical="center"/>
    </xf>
    <xf numFmtId="0" fontId="45" fillId="2" borderId="147" xfId="12" applyFont="1" applyFill="1" applyBorder="1" applyAlignment="1">
      <alignment horizontal="right" vertical="center"/>
    </xf>
    <xf numFmtId="0" fontId="23" fillId="2" borderId="147" xfId="0" applyFont="1" applyFill="1" applyBorder="1" applyAlignment="1">
      <alignment horizontal="left" vertical="center"/>
    </xf>
    <xf numFmtId="0" fontId="45" fillId="2" borderId="195" xfId="12" applyFont="1" applyFill="1" applyBorder="1" applyAlignment="1">
      <alignment horizontal="right" vertical="center"/>
    </xf>
    <xf numFmtId="0" fontId="45" fillId="2" borderId="0" xfId="12" applyFont="1" applyFill="1" applyBorder="1" applyAlignment="1">
      <alignment horizontal="right" vertical="center" wrapText="1"/>
    </xf>
    <xf numFmtId="0" fontId="45" fillId="2" borderId="147" xfId="12" applyFont="1" applyFill="1" applyBorder="1" applyAlignment="1">
      <alignment horizontal="right" vertical="center" wrapText="1"/>
    </xf>
    <xf numFmtId="0" fontId="45" fillId="8" borderId="3" xfId="12" applyFont="1" applyFill="1" applyBorder="1" applyAlignment="1">
      <alignment horizontal="center" vertical="center" wrapText="1"/>
    </xf>
    <xf numFmtId="0" fontId="45" fillId="8" borderId="0" xfId="12" applyFont="1" applyFill="1" applyBorder="1" applyAlignment="1">
      <alignment horizontal="center" vertical="center" wrapText="1"/>
    </xf>
    <xf numFmtId="0" fontId="45" fillId="8" borderId="110" xfId="12" applyFont="1" applyFill="1" applyBorder="1" applyAlignment="1">
      <alignment horizontal="center" vertical="center" wrapText="1"/>
    </xf>
    <xf numFmtId="0" fontId="6" fillId="2" borderId="158" xfId="0" applyFont="1" applyFill="1" applyBorder="1" applyAlignment="1">
      <alignment horizontal="left" vertical="center" wrapText="1"/>
    </xf>
    <xf numFmtId="0" fontId="45" fillId="8" borderId="93" xfId="12" applyFont="1" applyFill="1" applyBorder="1" applyAlignment="1">
      <alignment horizontal="center" vertical="center" wrapText="1"/>
    </xf>
    <xf numFmtId="0" fontId="45" fillId="8" borderId="145" xfId="12" applyFont="1" applyFill="1" applyBorder="1" applyAlignment="1">
      <alignment horizontal="center" vertical="center" wrapText="1"/>
    </xf>
    <xf numFmtId="0" fontId="45" fillId="2" borderId="188" xfId="12" applyFont="1" applyFill="1" applyBorder="1" applyAlignment="1">
      <alignment horizontal="left" vertical="center" wrapText="1"/>
    </xf>
    <xf numFmtId="0" fontId="45" fillId="8" borderId="196" xfId="12" applyFont="1" applyFill="1" applyBorder="1" applyAlignment="1">
      <alignment horizontal="left" vertical="center" wrapText="1"/>
    </xf>
    <xf numFmtId="0" fontId="45" fillId="8" borderId="0" xfId="12" applyFont="1" applyFill="1" applyBorder="1" applyAlignment="1">
      <alignment horizontal="left" vertical="center" wrapText="1"/>
    </xf>
    <xf numFmtId="0" fontId="45" fillId="8" borderId="195" xfId="12" applyFont="1" applyFill="1" applyBorder="1" applyAlignment="1">
      <alignment horizontal="left" vertical="center" wrapText="1"/>
    </xf>
    <xf numFmtId="0" fontId="45" fillId="8" borderId="196" xfId="12" applyFont="1" applyFill="1" applyBorder="1" applyAlignment="1">
      <alignment horizontal="right" vertical="center" wrapText="1"/>
    </xf>
    <xf numFmtId="0" fontId="45" fillId="8" borderId="0" xfId="12" applyFont="1" applyFill="1" applyBorder="1" applyAlignment="1">
      <alignment horizontal="right" vertical="center" wrapText="1"/>
    </xf>
    <xf numFmtId="0" fontId="45" fillId="8" borderId="195" xfId="12" applyFont="1" applyFill="1" applyBorder="1" applyAlignment="1">
      <alignment horizontal="right" vertical="center" wrapText="1"/>
    </xf>
    <xf numFmtId="0" fontId="45" fillId="8" borderId="122" xfId="13" applyFont="1" applyFill="1" applyBorder="1" applyAlignment="1">
      <alignment horizontal="center" vertical="center" wrapText="1"/>
    </xf>
    <xf numFmtId="0" fontId="45" fillId="8" borderId="0" xfId="13" applyFont="1" applyFill="1" applyBorder="1" applyAlignment="1">
      <alignment horizontal="center" vertical="center" wrapText="1"/>
    </xf>
    <xf numFmtId="0" fontId="45" fillId="2" borderId="177" xfId="12" applyFont="1" applyFill="1" applyBorder="1" applyAlignment="1">
      <alignment horizontal="right" vertical="center" wrapText="1"/>
    </xf>
    <xf numFmtId="0" fontId="45" fillId="2" borderId="155" xfId="13" applyFont="1" applyFill="1" applyBorder="1" applyAlignment="1">
      <alignment horizontal="right" vertical="center" wrapText="1"/>
    </xf>
    <xf numFmtId="0" fontId="45" fillId="2" borderId="0" xfId="13" applyFont="1" applyFill="1" applyBorder="1" applyAlignment="1">
      <alignment horizontal="right" vertical="center" wrapText="1"/>
    </xf>
    <xf numFmtId="0" fontId="45" fillId="2" borderId="195" xfId="13" applyFont="1" applyFill="1" applyBorder="1" applyAlignment="1">
      <alignment horizontal="right" vertical="center" wrapText="1"/>
    </xf>
    <xf numFmtId="0" fontId="6" fillId="2" borderId="195" xfId="0" applyFont="1" applyFill="1" applyBorder="1" applyAlignment="1">
      <alignment horizontal="left" vertical="center" wrapText="1"/>
    </xf>
    <xf numFmtId="0" fontId="45" fillId="2" borderId="147" xfId="13" applyFont="1" applyFill="1" applyBorder="1" applyAlignment="1">
      <alignment horizontal="right" vertical="center" wrapText="1"/>
    </xf>
    <xf numFmtId="0" fontId="45" fillId="2" borderId="0" xfId="13" applyFont="1" applyFill="1" applyBorder="1" applyAlignment="1">
      <alignment horizontal="right" vertical="center"/>
    </xf>
    <xf numFmtId="0" fontId="45" fillId="2" borderId="147" xfId="13" applyFont="1" applyFill="1" applyBorder="1" applyAlignment="1">
      <alignment horizontal="right" vertical="center"/>
    </xf>
    <xf numFmtId="164" fontId="45" fillId="2" borderId="0" xfId="12" applyNumberFormat="1" applyFont="1" applyFill="1" applyBorder="1" applyAlignment="1">
      <alignment horizontal="right" vertical="center"/>
    </xf>
    <xf numFmtId="164" fontId="45" fillId="2" borderId="147" xfId="12" applyNumberFormat="1" applyFont="1" applyFill="1" applyBorder="1" applyAlignment="1">
      <alignment horizontal="right" vertical="center"/>
    </xf>
    <xf numFmtId="164" fontId="45" fillId="2" borderId="0" xfId="13" applyNumberFormat="1" applyFont="1" applyFill="1" applyBorder="1" applyAlignment="1">
      <alignment horizontal="left" vertical="center" wrapText="1"/>
    </xf>
    <xf numFmtId="164" fontId="45" fillId="2" borderId="147" xfId="13" applyNumberFormat="1" applyFont="1" applyFill="1" applyBorder="1" applyAlignment="1">
      <alignment horizontal="left" vertical="center" wrapText="1"/>
    </xf>
    <xf numFmtId="0" fontId="45" fillId="2" borderId="155" xfId="13" applyFont="1" applyFill="1" applyBorder="1" applyAlignment="1">
      <alignment horizontal="right" vertical="center"/>
    </xf>
    <xf numFmtId="0" fontId="45" fillId="8" borderId="146" xfId="13" applyFont="1" applyFill="1" applyBorder="1" applyAlignment="1">
      <alignment horizontal="center" vertical="center" wrapText="1"/>
    </xf>
    <xf numFmtId="0" fontId="45" fillId="8" borderId="152" xfId="12" applyFont="1" applyFill="1" applyBorder="1" applyAlignment="1">
      <alignment horizontal="center" vertical="center" wrapText="1"/>
    </xf>
    <xf numFmtId="0" fontId="45" fillId="2" borderId="188" xfId="12" applyFont="1" applyFill="1" applyBorder="1" applyAlignment="1">
      <alignment horizontal="right" vertical="center" wrapText="1"/>
    </xf>
    <xf numFmtId="3" fontId="46" fillId="10" borderId="0" xfId="13" applyNumberFormat="1" applyFont="1" applyFill="1" applyBorder="1" applyAlignment="1">
      <alignment horizontal="right" vertical="center"/>
    </xf>
    <xf numFmtId="3" fontId="46" fillId="10" borderId="0" xfId="13" applyNumberFormat="1" applyFont="1" applyFill="1" applyBorder="1" applyAlignment="1">
      <alignment horizontal="left" vertical="center"/>
    </xf>
    <xf numFmtId="164" fontId="45" fillId="2" borderId="155" xfId="13" applyNumberFormat="1" applyFont="1" applyFill="1" applyBorder="1" applyAlignment="1">
      <alignment horizontal="right" vertical="center"/>
    </xf>
    <xf numFmtId="164" fontId="45" fillId="2" borderId="0" xfId="13" applyNumberFormat="1" applyFont="1" applyFill="1" applyBorder="1" applyAlignment="1">
      <alignment horizontal="right" vertical="center"/>
    </xf>
    <xf numFmtId="164" fontId="45" fillId="2" borderId="147" xfId="13" applyNumberFormat="1" applyFont="1" applyFill="1" applyBorder="1" applyAlignment="1">
      <alignment horizontal="right" vertical="center"/>
    </xf>
    <xf numFmtId="164" fontId="45" fillId="2" borderId="155" xfId="13" applyNumberFormat="1" applyFont="1" applyFill="1" applyBorder="1" applyAlignment="1">
      <alignment horizontal="left" vertical="center" wrapText="1"/>
    </xf>
    <xf numFmtId="0" fontId="45" fillId="2" borderId="155" xfId="12" applyFont="1" applyFill="1" applyBorder="1" applyAlignment="1">
      <alignment horizontal="right" vertical="center" wrapText="1"/>
    </xf>
    <xf numFmtId="3" fontId="45" fillId="2" borderId="155" xfId="13" applyNumberFormat="1" applyFont="1" applyFill="1" applyBorder="1" applyAlignment="1">
      <alignment horizontal="right" vertical="center"/>
    </xf>
    <xf numFmtId="3" fontId="45" fillId="2" borderId="0" xfId="13" applyNumberFormat="1" applyFont="1" applyFill="1" applyBorder="1" applyAlignment="1">
      <alignment horizontal="right" vertical="center"/>
    </xf>
    <xf numFmtId="164" fontId="45" fillId="2" borderId="195" xfId="13" applyNumberFormat="1" applyFont="1" applyFill="1" applyBorder="1" applyAlignment="1">
      <alignment horizontal="left" vertical="center" wrapText="1"/>
    </xf>
    <xf numFmtId="3" fontId="45" fillId="2" borderId="147" xfId="13" applyNumberFormat="1" applyFont="1" applyFill="1" applyBorder="1" applyAlignment="1">
      <alignment horizontal="right" vertical="center"/>
    </xf>
    <xf numFmtId="0" fontId="45" fillId="8" borderId="0" xfId="13" applyFont="1" applyFill="1" applyBorder="1" applyAlignment="1">
      <alignment horizontal="right" vertical="center" wrapText="1"/>
    </xf>
    <xf numFmtId="0" fontId="45" fillId="8" borderId="145" xfId="13" applyFont="1" applyFill="1" applyBorder="1" applyAlignment="1">
      <alignment horizontal="right" vertical="center" wrapText="1"/>
    </xf>
    <xf numFmtId="0" fontId="23" fillId="8" borderId="145" xfId="0" applyFont="1" applyFill="1" applyBorder="1" applyAlignment="1">
      <alignment horizontal="left" vertical="center"/>
    </xf>
    <xf numFmtId="3" fontId="36" fillId="0" borderId="0" xfId="0" applyNumberFormat="1" applyFont="1" applyBorder="1" applyAlignment="1">
      <alignment horizontal="left" vertical="center" wrapText="1"/>
    </xf>
    <xf numFmtId="0" fontId="45" fillId="2" borderId="155" xfId="12" applyFont="1" applyFill="1" applyBorder="1" applyAlignment="1">
      <alignment horizontal="left" vertical="center" wrapText="1"/>
    </xf>
    <xf numFmtId="0" fontId="45" fillId="2" borderId="0" xfId="12" applyFont="1" applyFill="1" applyBorder="1" applyAlignment="1">
      <alignment horizontal="left" vertical="center" wrapText="1"/>
    </xf>
    <xf numFmtId="0" fontId="47" fillId="0" borderId="0" xfId="13" applyFont="1" applyBorder="1" applyAlignment="1">
      <alignment horizontal="center" vertical="center" wrapText="1"/>
    </xf>
    <xf numFmtId="0" fontId="45" fillId="8" borderId="93" xfId="13" applyFont="1" applyFill="1" applyBorder="1" applyAlignment="1">
      <alignment horizontal="center" vertical="center" wrapText="1"/>
    </xf>
    <xf numFmtId="0" fontId="45" fillId="8" borderId="196" xfId="13" applyFont="1" applyFill="1" applyBorder="1" applyAlignment="1">
      <alignment horizontal="right" vertical="center" wrapText="1"/>
    </xf>
    <xf numFmtId="0" fontId="45" fillId="8" borderId="195" xfId="13" applyFont="1" applyFill="1" applyBorder="1" applyAlignment="1">
      <alignment horizontal="right" vertical="center" wrapText="1"/>
    </xf>
    <xf numFmtId="0" fontId="23" fillId="2" borderId="147" xfId="0" applyFont="1" applyFill="1" applyBorder="1" applyAlignment="1">
      <alignment horizontal="right" vertical="center"/>
    </xf>
    <xf numFmtId="0" fontId="45" fillId="8" borderId="2" xfId="12" applyFont="1" applyFill="1" applyBorder="1" applyAlignment="1">
      <alignment horizontal="center" vertical="center" wrapText="1"/>
    </xf>
    <xf numFmtId="0" fontId="45" fillId="8" borderId="123" xfId="12" applyFont="1" applyFill="1" applyBorder="1" applyAlignment="1">
      <alignment horizontal="center" vertical="center" wrapText="1"/>
    </xf>
    <xf numFmtId="0" fontId="45" fillId="8" borderId="97" xfId="13" applyFont="1" applyFill="1" applyBorder="1" applyAlignment="1">
      <alignment horizontal="center" vertical="center" wrapText="1"/>
    </xf>
    <xf numFmtId="0" fontId="23" fillId="2" borderId="195" xfId="0" applyFont="1" applyFill="1" applyBorder="1" applyAlignment="1">
      <alignment horizontal="left" vertical="center" wrapText="1"/>
    </xf>
    <xf numFmtId="0" fontId="23" fillId="8" borderId="152" xfId="0" applyFont="1" applyFill="1" applyBorder="1" applyAlignment="1">
      <alignment horizontal="left" vertical="center" wrapText="1"/>
    </xf>
    <xf numFmtId="0" fontId="23" fillId="8" borderId="0" xfId="0" applyFont="1" applyFill="1" applyBorder="1" applyAlignment="1">
      <alignment horizontal="left" vertical="center" wrapText="1"/>
    </xf>
    <xf numFmtId="0" fontId="23" fillId="8" borderId="145" xfId="0" applyFont="1" applyFill="1" applyBorder="1" applyAlignment="1">
      <alignment horizontal="left" vertical="center" wrapText="1"/>
    </xf>
    <xf numFmtId="0" fontId="23" fillId="8" borderId="110" xfId="0" applyFont="1" applyFill="1" applyBorder="1" applyAlignment="1">
      <alignment horizontal="right" vertical="center" wrapText="1"/>
    </xf>
    <xf numFmtId="0" fontId="23" fillId="8" borderId="0" xfId="0" applyFont="1" applyFill="1" applyBorder="1" applyAlignment="1">
      <alignment horizontal="right" vertical="center" wrapText="1"/>
    </xf>
    <xf numFmtId="0" fontId="23" fillId="8" borderId="145" xfId="0" applyFont="1" applyFill="1" applyBorder="1" applyAlignment="1">
      <alignment horizontal="right" vertical="center" wrapText="1"/>
    </xf>
    <xf numFmtId="0" fontId="45" fillId="2" borderId="145" xfId="11" applyFont="1" applyFill="1" applyBorder="1" applyAlignment="1">
      <alignment horizontal="right" vertical="center" wrapText="1"/>
    </xf>
    <xf numFmtId="0" fontId="23" fillId="8" borderId="196" xfId="0" applyFont="1" applyFill="1" applyBorder="1" applyAlignment="1">
      <alignment horizontal="left" vertical="center" wrapText="1"/>
    </xf>
    <xf numFmtId="0" fontId="23" fillId="8" borderId="195" xfId="0" applyFont="1" applyFill="1" applyBorder="1" applyAlignment="1">
      <alignment horizontal="left" vertical="center" wrapText="1"/>
    </xf>
  </cellXfs>
  <cellStyles count="33">
    <cellStyle name="Normal" xfId="0" builtinId="0"/>
    <cellStyle name="Normal 2" xfId="1"/>
    <cellStyle name="Normal_10" xfId="14"/>
    <cellStyle name="Normal_12" xfId="21"/>
    <cellStyle name="Normal_2" xfId="22"/>
    <cellStyle name="Normal_2_1" xfId="29"/>
    <cellStyle name="Normal_4" xfId="16"/>
    <cellStyle name="Normal_6" xfId="3"/>
    <cellStyle name="Normal_6 للقطاع العام" xfId="4"/>
    <cellStyle name="Normal_6_2" xfId="15"/>
    <cellStyle name="Normal_7" xfId="6"/>
    <cellStyle name="Normal_7 للقطاع المختلط" xfId="7"/>
    <cellStyle name="Normal_7_1" xfId="18"/>
    <cellStyle name="Normal_8" xfId="20"/>
    <cellStyle name="Normal_Sheet1" xfId="13"/>
    <cellStyle name="Normal_Sheet1_1 2" xfId="30"/>
    <cellStyle name="Normal_Sheet6" xfId="11"/>
    <cellStyle name="Normal_ت 8" xfId="19"/>
    <cellStyle name="Normal_ت4" xfId="17"/>
    <cellStyle name="Normal_تابع ج 3_1" xfId="9"/>
    <cellStyle name="Normal_تابع جدول 6" xfId="5"/>
    <cellStyle name="Normal_ج 3" xfId="2"/>
    <cellStyle name="Normal_جدول 9 للقطاع العام" xfId="8"/>
    <cellStyle name="Normal_ورقة4 هيئات" xfId="10"/>
    <cellStyle name="Normal_ورقة9" xfId="12"/>
    <cellStyle name="style1587829995440" xfId="23"/>
    <cellStyle name="style1587854028964" xfId="27"/>
    <cellStyle name="style1587854029355" xfId="28"/>
    <cellStyle name="style1587854030073" xfId="24"/>
    <cellStyle name="style1587854030135" xfId="25"/>
    <cellStyle name="style1587854030213" xfId="26"/>
    <cellStyle name="style1640765777095" xfId="31"/>
    <cellStyle name="style1640765777136" xfId="32"/>
  </cellStyles>
  <dxfs count="0"/>
  <tableStyles count="0" defaultTableStyle="TableStyleMedium9" defaultPivotStyle="PivotStyleLight16"/>
  <colors>
    <mruColors>
      <color rgb="FFFFFFFF"/>
      <color rgb="FFFFCCCC"/>
      <color rgb="FFFF9999"/>
      <color rgb="FFA989A4"/>
      <color rgb="FFEFE9EE"/>
      <color rgb="FFABC674"/>
      <color rgb="FF9C2493"/>
      <color rgb="FF97B953"/>
      <color rgb="FF26758E"/>
      <color rgb="FF386C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worksheet" Target="worksheets/sheet8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CF7-4963-BBC9-6A967C9234E9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CF7-4963-BBC9-6A967C9234E9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CF7-4963-BBC9-6A967C9234E9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one"/>
        <c:axId val="292260584"/>
        <c:axId val="292260968"/>
        <c:axId val="0"/>
      </c:bar3DChart>
      <c:catAx>
        <c:axId val="292260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ar-IQ"/>
            </a:pPr>
            <a:endParaRPr lang="en-US"/>
          </a:p>
        </c:txPr>
        <c:crossAx val="292260968"/>
        <c:crosses val="autoZero"/>
        <c:auto val="1"/>
        <c:lblAlgn val="ctr"/>
        <c:lblOffset val="100"/>
        <c:noMultiLvlLbl val="0"/>
      </c:catAx>
      <c:valAx>
        <c:axId val="2922609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ar-IQ"/>
            </a:pPr>
            <a:endParaRPr lang="en-US"/>
          </a:p>
        </c:txPr>
        <c:crossAx val="2922605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4693627152028688"/>
          <c:y val="7.8127734033247534E-2"/>
          <c:w val="0.21284580052494231"/>
          <c:h val="0.17244787109945303"/>
        </c:manualLayout>
      </c:layout>
      <c:overlay val="0"/>
      <c:txPr>
        <a:bodyPr/>
        <a:lstStyle/>
        <a:p>
          <a:pPr>
            <a:defRPr lang="ar-IQ" sz="9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7132761495141E-2"/>
          <c:y val="0.15577592210131327"/>
          <c:w val="0.9253822508636016"/>
          <c:h val="0.7313721611189038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accent6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2612614759897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'6'!$V$8:$V$31</c:f>
              <c:strCache>
                <c:ptCount val="24"/>
                <c:pt idx="0">
                  <c:v> 2001 فاقل 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</c:strCache>
            </c:strRef>
          </c:cat>
          <c:val>
            <c:numRef>
              <c:f>'6'!$W$8:$W$31</c:f>
              <c:numCache>
                <c:formatCode>General</c:formatCode>
                <c:ptCount val="24"/>
                <c:pt idx="0">
                  <c:v>20841</c:v>
                </c:pt>
                <c:pt idx="1">
                  <c:v>7453</c:v>
                </c:pt>
                <c:pt idx="2">
                  <c:v>7770</c:v>
                </c:pt>
                <c:pt idx="3">
                  <c:v>12032</c:v>
                </c:pt>
                <c:pt idx="4">
                  <c:v>7459</c:v>
                </c:pt>
                <c:pt idx="5">
                  <c:v>7899</c:v>
                </c:pt>
                <c:pt idx="6">
                  <c:v>5372</c:v>
                </c:pt>
                <c:pt idx="7">
                  <c:v>15182</c:v>
                </c:pt>
                <c:pt idx="8">
                  <c:v>9662</c:v>
                </c:pt>
                <c:pt idx="9">
                  <c:v>10016</c:v>
                </c:pt>
                <c:pt idx="10">
                  <c:v>7371</c:v>
                </c:pt>
                <c:pt idx="11">
                  <c:v>6375</c:v>
                </c:pt>
                <c:pt idx="12">
                  <c:v>9981</c:v>
                </c:pt>
                <c:pt idx="13">
                  <c:v>12118</c:v>
                </c:pt>
                <c:pt idx="14">
                  <c:v>1876</c:v>
                </c:pt>
                <c:pt idx="15">
                  <c:v>435</c:v>
                </c:pt>
                <c:pt idx="16">
                  <c:v>248</c:v>
                </c:pt>
                <c:pt idx="17">
                  <c:v>978</c:v>
                </c:pt>
                <c:pt idx="18">
                  <c:v>6341</c:v>
                </c:pt>
                <c:pt idx="19">
                  <c:v>1045</c:v>
                </c:pt>
                <c:pt idx="20">
                  <c:v>522</c:v>
                </c:pt>
                <c:pt idx="21">
                  <c:v>1534</c:v>
                </c:pt>
                <c:pt idx="22">
                  <c:v>1636</c:v>
                </c:pt>
                <c:pt idx="23">
                  <c:v>619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6"/>
        <c:axId val="250606992"/>
        <c:axId val="250608560"/>
      </c:barChart>
      <c:catAx>
        <c:axId val="2506069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8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50608560"/>
        <c:crosses val="autoZero"/>
        <c:auto val="1"/>
        <c:lblAlgn val="ctr"/>
        <c:lblOffset val="100"/>
        <c:noMultiLvlLbl val="0"/>
      </c:catAx>
      <c:valAx>
        <c:axId val="2506085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50606992"/>
        <c:crosses val="autoZero"/>
        <c:crossBetween val="between"/>
      </c:valAx>
      <c:spPr>
        <a:solidFill>
          <a:schemeClr val="accent6">
            <a:lumMod val="20000"/>
            <a:lumOff val="80000"/>
          </a:schemeClr>
        </a:solidFill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6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 paperSize="9"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190499</xdr:rowOff>
    </xdr:from>
    <xdr:to>
      <xdr:col>2</xdr:col>
      <xdr:colOff>762000</xdr:colOff>
      <xdr:row>4</xdr:row>
      <xdr:rowOff>163830</xdr:rowOff>
    </xdr:to>
    <xdr:sp macro="" textlink="">
      <xdr:nvSpPr>
        <xdr:cNvPr id="2" name="Text Box 3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0055256750" y="1566332"/>
          <a:ext cx="1176867" cy="2908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ar-SA" sz="1200" b="1" i="0" strike="noStrike">
              <a:solidFill>
                <a:srgbClr val="000000"/>
              </a:solidFill>
              <a:latin typeface="Arial"/>
              <a:cs typeface="Arial"/>
            </a:rPr>
            <a:t>النوع</a:t>
          </a:r>
        </a:p>
      </xdr:txBody>
    </xdr:sp>
    <xdr:clientData/>
  </xdr:twoCellAnchor>
  <xdr:twoCellAnchor>
    <xdr:from>
      <xdr:col>0</xdr:col>
      <xdr:colOff>-4204620749</xdr:colOff>
      <xdr:row>4</xdr:row>
      <xdr:rowOff>114300</xdr:rowOff>
    </xdr:from>
    <xdr:to>
      <xdr:col>0</xdr:col>
      <xdr:colOff>-4199086724</xdr:colOff>
      <xdr:row>13</xdr:row>
      <xdr:rowOff>28575</xdr:rowOff>
    </xdr:to>
    <xdr:graphicFrame macro="">
      <xdr:nvGraphicFramePr>
        <xdr:cNvPr id="4" name="مخطط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107950</xdr:colOff>
      <xdr:row>33</xdr:row>
      <xdr:rowOff>0</xdr:rowOff>
    </xdr:from>
    <xdr:to>
      <xdr:col>17</xdr:col>
      <xdr:colOff>590550</xdr:colOff>
      <xdr:row>51</xdr:row>
      <xdr:rowOff>304800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76200</xdr:rowOff>
    </xdr:from>
    <xdr:to>
      <xdr:col>9</xdr:col>
      <xdr:colOff>266699</xdr:colOff>
      <xdr:row>33</xdr:row>
      <xdr:rowOff>0</xdr:rowOff>
    </xdr:to>
    <xdr:sp macro="" textlink="">
      <xdr:nvSpPr>
        <xdr:cNvPr id="4" name="TextBox 3"/>
        <xdr:cNvSpPr txBox="1"/>
      </xdr:nvSpPr>
      <xdr:spPr>
        <a:xfrm>
          <a:off x="9985743301" y="15259050"/>
          <a:ext cx="813434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/>
            <a:t>   </a:t>
          </a:r>
          <a:r>
            <a:rPr lang="ar-IQ" sz="1400" b="1"/>
            <a:t>*   (</a:t>
          </a:r>
          <a:r>
            <a:rPr lang="en-US" sz="1600" b="1"/>
            <a:t>2394</a:t>
          </a:r>
          <a:r>
            <a:rPr lang="ar-IQ" sz="1400" b="1"/>
            <a:t>+154,765 =</a:t>
          </a:r>
          <a:r>
            <a:rPr lang="en-US" sz="1400" b="1"/>
            <a:t>157159</a:t>
          </a:r>
          <a:r>
            <a:rPr lang="ar-IQ" sz="1400" b="1" baseline="0"/>
            <a:t>)اضافة مجموع الجهات الاخرى مع مجموع الكلي لعدم توفر بيانات مفصلة عن سنة الصنع</a:t>
          </a:r>
          <a:endParaRPr lang="en-US" sz="1400" b="1"/>
        </a:p>
      </xdr:txBody>
    </xdr:sp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0.0079</cdr:x>
      <cdr:y>0.02626</cdr:y>
    </cdr:from>
    <cdr:to>
      <cdr:x>0.99547</cdr:x>
      <cdr:y>0.14234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90817" y="132225"/>
          <a:ext cx="11350582" cy="5844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ar-IQ" sz="1800" b="1">
              <a:cs typeface="+mn-cs"/>
            </a:rPr>
            <a:t>شكل (5): عدد السيارات والدراجات النارية التي تمتلكها اجهزة</a:t>
          </a:r>
          <a:r>
            <a:rPr lang="ar-IQ" sz="1800" b="1" baseline="0">
              <a:cs typeface="+mn-cs"/>
            </a:rPr>
            <a:t> الدولة والجهات غير المرتبطة بوزارة في القطاع الحكومي والعام والمختلط حسب سنة الصنع لغاية 2024/12/31</a:t>
          </a:r>
        </a:p>
        <a:p xmlns:a="http://schemas.openxmlformats.org/drawingml/2006/main">
          <a:pPr algn="ctr"/>
          <a:r>
            <a:rPr lang="en-GB" sz="1800" b="1" baseline="0">
              <a:cs typeface="+mn-cs"/>
            </a:rPr>
            <a:t>Figure (5): Vehicles Owned By State Institutions and Non-Ministerial Agencies in Governmental, Public and Mixed Sectors By Manufacturing year Until </a:t>
          </a:r>
          <a:r>
            <a:rPr lang="ar-IQ" sz="1800" b="1" baseline="0">
              <a:cs typeface="+mn-cs"/>
            </a:rPr>
            <a:t>31/12/2024</a:t>
          </a:r>
          <a:endParaRPr lang="en-GB" sz="1800" b="1">
            <a:cs typeface="+mn-cs"/>
          </a:endParaRP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206376</xdr:rowOff>
    </xdr:from>
    <xdr:to>
      <xdr:col>6</xdr:col>
      <xdr:colOff>174625</xdr:colOff>
      <xdr:row>23</xdr:row>
      <xdr:rowOff>269876</xdr:rowOff>
    </xdr:to>
    <xdr:sp macro="" textlink="">
      <xdr:nvSpPr>
        <xdr:cNvPr id="2" name="TextBox 1"/>
        <xdr:cNvSpPr txBox="1"/>
      </xdr:nvSpPr>
      <xdr:spPr>
        <a:xfrm>
          <a:off x="9881377875" y="8953501"/>
          <a:ext cx="59848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/>
            <a:t> </a:t>
          </a:r>
          <a:r>
            <a:rPr lang="en-US" sz="1100" b="1"/>
            <a:t>*</a:t>
          </a:r>
          <a:r>
            <a:rPr lang="ar-IQ" sz="1100" b="1"/>
            <a:t>  2394+154,765 =157159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)اضافة </a:t>
          </a:r>
          <a:r>
            <a:rPr lang="ar-IQ" sz="1100" b="1" baseline="0"/>
            <a:t>مجموع الجهات الاخرى مع مجموع الكلي لعدم توفر بيانات مفصلة عن الوقود</a:t>
          </a:r>
          <a:endParaRPr lang="en-US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95250</xdr:rowOff>
    </xdr:from>
    <xdr:to>
      <xdr:col>1</xdr:col>
      <xdr:colOff>0</xdr:colOff>
      <xdr:row>4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154505025" y="723900"/>
          <a:ext cx="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  <xdr:twoCellAnchor>
    <xdr:from>
      <xdr:col>0</xdr:col>
      <xdr:colOff>32657</xdr:colOff>
      <xdr:row>3</xdr:row>
      <xdr:rowOff>206828</xdr:rowOff>
    </xdr:from>
    <xdr:to>
      <xdr:col>0</xdr:col>
      <xdr:colOff>1400175</xdr:colOff>
      <xdr:row>4</xdr:row>
      <xdr:rowOff>276225</xdr:rowOff>
    </xdr:to>
    <xdr:sp macro="" textlink="">
      <xdr:nvSpPr>
        <xdr:cNvPr id="3" name="Text Box 3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9988467450" y="1349828"/>
          <a:ext cx="1367518" cy="383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7432" rIns="36576" bIns="0" anchor="t" upright="1"/>
        <a:lstStyle/>
        <a:p>
          <a:pPr algn="r" rtl="0">
            <a:defRPr sz="1000"/>
          </a:pPr>
          <a:r>
            <a:rPr lang="ar-SA" sz="1400" b="1" i="0" strike="noStrike">
              <a:solidFill>
                <a:srgbClr val="000000"/>
              </a:solidFill>
              <a:latin typeface="Arial"/>
              <a:cs typeface="Arial"/>
            </a:rPr>
            <a:t>الوزارات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219075</xdr:rowOff>
    </xdr:from>
    <xdr:to>
      <xdr:col>0</xdr:col>
      <xdr:colOff>1247775</xdr:colOff>
      <xdr:row>4</xdr:row>
      <xdr:rowOff>285750</xdr:rowOff>
    </xdr:to>
    <xdr:sp macro="" textlink="">
      <xdr:nvSpPr>
        <xdr:cNvPr id="2" name="Text Box 3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9987705450" y="771525"/>
          <a:ext cx="1247774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7432" rIns="36576" bIns="0" anchor="t" upright="1"/>
        <a:lstStyle/>
        <a:p>
          <a:pPr algn="r" rtl="0">
            <a:defRPr sz="1000"/>
          </a:pPr>
          <a:r>
            <a:rPr lang="ar-SA" sz="1600" b="1" i="0" strike="noStrike">
              <a:solidFill>
                <a:srgbClr val="000000"/>
              </a:solidFill>
              <a:latin typeface="Arial"/>
              <a:cs typeface="Arial"/>
            </a:rPr>
            <a:t>   الدوائر غير المرتبطة بوزارة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95250</xdr:rowOff>
    </xdr:from>
    <xdr:to>
      <xdr:col>1</xdr:col>
      <xdr:colOff>0</xdr:colOff>
      <xdr:row>5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9989496150" y="1304925"/>
          <a:ext cx="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95250</xdr:rowOff>
    </xdr:from>
    <xdr:to>
      <xdr:col>1</xdr:col>
      <xdr:colOff>0</xdr:colOff>
      <xdr:row>5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9990715350" y="962025"/>
          <a:ext cx="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95250</xdr:rowOff>
    </xdr:from>
    <xdr:to>
      <xdr:col>1</xdr:col>
      <xdr:colOff>0</xdr:colOff>
      <xdr:row>5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1237118750" y="857250"/>
          <a:ext cx="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95250</xdr:rowOff>
    </xdr:from>
    <xdr:to>
      <xdr:col>1</xdr:col>
      <xdr:colOff>0</xdr:colOff>
      <xdr:row>5</xdr:row>
      <xdr:rowOff>95250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11393262075" y="1304925"/>
          <a:ext cx="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95250</xdr:rowOff>
    </xdr:from>
    <xdr:to>
      <xdr:col>1</xdr:col>
      <xdr:colOff>0</xdr:colOff>
      <xdr:row>4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1237118750" y="857250"/>
          <a:ext cx="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  <xdr:twoCellAnchor>
    <xdr:from>
      <xdr:col>0</xdr:col>
      <xdr:colOff>32657</xdr:colOff>
      <xdr:row>3</xdr:row>
      <xdr:rowOff>206828</xdr:rowOff>
    </xdr:from>
    <xdr:to>
      <xdr:col>0</xdr:col>
      <xdr:colOff>1400175</xdr:colOff>
      <xdr:row>4</xdr:row>
      <xdr:rowOff>276225</xdr:rowOff>
    </xdr:to>
    <xdr:sp macro="" textlink="">
      <xdr:nvSpPr>
        <xdr:cNvPr id="3" name="Text Box 3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11237404500" y="1664153"/>
          <a:ext cx="1367518" cy="383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7432" rIns="36576" bIns="0" anchor="t" upright="1"/>
        <a:lstStyle/>
        <a:p>
          <a:pPr algn="r" rtl="0">
            <a:defRPr sz="1000"/>
          </a:pPr>
          <a:r>
            <a:rPr lang="ar-SA" sz="1400" b="1" i="0" strike="noStrike">
              <a:solidFill>
                <a:srgbClr val="000000"/>
              </a:solidFill>
              <a:latin typeface="Arial"/>
              <a:cs typeface="Arial"/>
            </a:rPr>
            <a:t>الوزارات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95250</xdr:rowOff>
    </xdr:from>
    <xdr:to>
      <xdr:col>1</xdr:col>
      <xdr:colOff>0</xdr:colOff>
      <xdr:row>4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11237118750" y="857250"/>
          <a:ext cx="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  <xdr:twoCellAnchor>
    <xdr:from>
      <xdr:col>0</xdr:col>
      <xdr:colOff>32657</xdr:colOff>
      <xdr:row>3</xdr:row>
      <xdr:rowOff>206828</xdr:rowOff>
    </xdr:from>
    <xdr:to>
      <xdr:col>0</xdr:col>
      <xdr:colOff>1400175</xdr:colOff>
      <xdr:row>4</xdr:row>
      <xdr:rowOff>276225</xdr:rowOff>
    </xdr:to>
    <xdr:sp macro="" textlink="">
      <xdr:nvSpPr>
        <xdr:cNvPr id="3" name="Text Box 3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11237404500" y="1664153"/>
          <a:ext cx="1367518" cy="383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7432" rIns="36576" bIns="0" anchor="t" upright="1"/>
        <a:lstStyle/>
        <a:p>
          <a:pPr algn="r" rtl="0">
            <a:defRPr sz="1000"/>
          </a:pPr>
          <a:r>
            <a:rPr lang="ar-SA" sz="1400" b="1" i="0" strike="noStrike">
              <a:solidFill>
                <a:srgbClr val="000000"/>
              </a:solidFill>
              <a:latin typeface="Arial"/>
              <a:cs typeface="Arial"/>
            </a:rPr>
            <a:t>الوزارات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9"/>
  <sheetViews>
    <sheetView rightToLeft="1" view="pageBreakPreview" zoomScale="70" zoomScaleNormal="85" zoomScaleSheetLayoutView="70" workbookViewId="0">
      <selection activeCell="O10" sqref="O10"/>
    </sheetView>
  </sheetViews>
  <sheetFormatPr defaultRowHeight="15" x14ac:dyDescent="0.25"/>
  <cols>
    <col min="1" max="1" width="29.28515625" customWidth="1"/>
    <col min="2" max="2" width="27.42578125" customWidth="1"/>
    <col min="3" max="3" width="23.42578125" customWidth="1"/>
    <col min="4" max="4" width="28.42578125" customWidth="1"/>
    <col min="5" max="5" width="28.42578125" style="454" customWidth="1"/>
    <col min="6" max="6" width="16.42578125" customWidth="1"/>
    <col min="7" max="7" width="29.85546875" customWidth="1"/>
    <col min="15" max="15" width="29.5703125" customWidth="1"/>
  </cols>
  <sheetData>
    <row r="1" spans="1:15" ht="42" customHeight="1" x14ac:dyDescent="0.25">
      <c r="A1" s="1503" t="s">
        <v>987</v>
      </c>
      <c r="B1" s="1503"/>
      <c r="C1" s="1503"/>
      <c r="D1" s="1503"/>
      <c r="E1" s="1503"/>
      <c r="F1" s="1503"/>
      <c r="G1" s="1503"/>
    </row>
    <row r="2" spans="1:15" ht="45" customHeight="1" x14ac:dyDescent="0.25">
      <c r="A2" s="1503" t="s">
        <v>988</v>
      </c>
      <c r="B2" s="1503"/>
      <c r="C2" s="1503"/>
      <c r="D2" s="1503"/>
      <c r="E2" s="1503"/>
      <c r="F2" s="1503"/>
      <c r="G2" s="1503"/>
    </row>
    <row r="3" spans="1:15" s="448" customFormat="1" ht="37.5" customHeight="1" thickBot="1" x14ac:dyDescent="0.3">
      <c r="A3" s="476" t="s">
        <v>672</v>
      </c>
      <c r="B3" s="477"/>
      <c r="C3" s="477"/>
      <c r="D3" s="477"/>
      <c r="E3" s="477"/>
      <c r="F3" s="477"/>
      <c r="G3" s="478" t="s">
        <v>673</v>
      </c>
    </row>
    <row r="4" spans="1:15" ht="27.95" customHeight="1" thickBot="1" x14ac:dyDescent="0.3">
      <c r="A4" s="1511" t="s">
        <v>349</v>
      </c>
      <c r="B4" s="1504" t="s">
        <v>670</v>
      </c>
      <c r="C4" s="1504"/>
      <c r="D4" s="1504"/>
      <c r="E4" s="1505"/>
      <c r="F4" s="1504"/>
      <c r="G4" s="1512" t="s">
        <v>704</v>
      </c>
    </row>
    <row r="5" spans="1:15" s="454" customFormat="1" ht="23.45" customHeight="1" thickBot="1" x14ac:dyDescent="0.3">
      <c r="A5" s="1501"/>
      <c r="B5" s="1508" t="s">
        <v>671</v>
      </c>
      <c r="C5" s="1509"/>
      <c r="D5" s="1509"/>
      <c r="E5" s="1509"/>
      <c r="F5" s="1510"/>
      <c r="G5" s="1506"/>
    </row>
    <row r="6" spans="1:15" ht="27" customHeight="1" x14ac:dyDescent="0.25">
      <c r="A6" s="1501" t="s">
        <v>367</v>
      </c>
      <c r="B6" s="455" t="s">
        <v>547</v>
      </c>
      <c r="C6" s="455" t="s">
        <v>548</v>
      </c>
      <c r="D6" s="455" t="s">
        <v>549</v>
      </c>
      <c r="E6" s="458" t="s">
        <v>621</v>
      </c>
      <c r="F6" s="456" t="s">
        <v>972</v>
      </c>
      <c r="G6" s="1506" t="s">
        <v>683</v>
      </c>
    </row>
    <row r="7" spans="1:15" ht="17.45" customHeight="1" thickBot="1" x14ac:dyDescent="0.3">
      <c r="A7" s="1502"/>
      <c r="B7" s="479" t="s">
        <v>545</v>
      </c>
      <c r="C7" s="480" t="s">
        <v>487</v>
      </c>
      <c r="D7" s="480" t="s">
        <v>546</v>
      </c>
      <c r="E7" s="480" t="s">
        <v>677</v>
      </c>
      <c r="F7" s="472" t="s">
        <v>559</v>
      </c>
      <c r="G7" s="1507"/>
    </row>
    <row r="8" spans="1:15" ht="47.25" customHeight="1" x14ac:dyDescent="0.25">
      <c r="A8" s="1235">
        <v>2019</v>
      </c>
      <c r="B8" s="1236">
        <v>59745</v>
      </c>
      <c r="C8" s="1236">
        <v>61105</v>
      </c>
      <c r="D8" s="1236">
        <v>13341</v>
      </c>
      <c r="E8" s="1236">
        <v>134191</v>
      </c>
      <c r="F8" s="1236">
        <v>3180</v>
      </c>
      <c r="G8" s="1236">
        <v>137371</v>
      </c>
    </row>
    <row r="9" spans="1:15" ht="47.25" customHeight="1" x14ac:dyDescent="0.25">
      <c r="A9" s="1235">
        <v>2020</v>
      </c>
      <c r="B9" s="1236">
        <v>62057</v>
      </c>
      <c r="C9" s="1236">
        <v>65713</v>
      </c>
      <c r="D9" s="1236">
        <v>14060</v>
      </c>
      <c r="E9" s="1236">
        <v>141830</v>
      </c>
      <c r="F9" s="1236">
        <v>3191</v>
      </c>
      <c r="G9" s="1236">
        <v>145021</v>
      </c>
    </row>
    <row r="10" spans="1:15" s="448" customFormat="1" ht="47.25" customHeight="1" x14ac:dyDescent="0.25">
      <c r="A10" s="1237" t="s">
        <v>978</v>
      </c>
      <c r="B10" s="1236">
        <v>64592</v>
      </c>
      <c r="C10" s="1236">
        <v>66050</v>
      </c>
      <c r="D10" s="1236" t="s">
        <v>1040</v>
      </c>
      <c r="E10" s="1236">
        <v>144845</v>
      </c>
      <c r="F10" s="1236">
        <v>3194</v>
      </c>
      <c r="G10" s="1236">
        <v>148039</v>
      </c>
    </row>
    <row r="11" spans="1:15" s="454" customFormat="1" ht="47.25" customHeight="1" x14ac:dyDescent="0.25">
      <c r="A11" s="1344">
        <v>2023</v>
      </c>
      <c r="B11" s="1236">
        <v>67362</v>
      </c>
      <c r="C11" s="1236">
        <v>68068</v>
      </c>
      <c r="D11" s="1236">
        <v>14203</v>
      </c>
      <c r="E11" s="1236">
        <v>149633</v>
      </c>
      <c r="F11" s="1236">
        <v>3194</v>
      </c>
      <c r="G11" s="1275">
        <v>152827</v>
      </c>
    </row>
    <row r="12" spans="1:15" s="454" customFormat="1" ht="47.25" customHeight="1" thickBot="1" x14ac:dyDescent="0.3">
      <c r="A12" s="1235">
        <v>2024</v>
      </c>
      <c r="B12" s="1236">
        <v>69032</v>
      </c>
      <c r="C12" s="1236">
        <v>70382</v>
      </c>
      <c r="D12" s="1236">
        <v>14535</v>
      </c>
      <c r="E12" s="1236">
        <v>153949</v>
      </c>
      <c r="F12" s="1236">
        <v>3210</v>
      </c>
      <c r="G12" s="1275">
        <v>157159</v>
      </c>
    </row>
    <row r="13" spans="1:15" s="454" customFormat="1" ht="71.25" customHeight="1" thickBot="1" x14ac:dyDescent="0.3">
      <c r="A13" s="1067" t="s">
        <v>1016</v>
      </c>
      <c r="B13" s="1465">
        <v>2.5</v>
      </c>
      <c r="C13" s="1465">
        <v>3.4</v>
      </c>
      <c r="D13" s="1465">
        <v>2.2999999999999998</v>
      </c>
      <c r="E13" s="1465">
        <v>2.9</v>
      </c>
      <c r="F13" s="1465">
        <v>0.5</v>
      </c>
      <c r="G13" s="1465">
        <v>2.8</v>
      </c>
      <c r="O13" s="454">
        <f>((((G10/G9)^(1/2))-1)*100)</f>
        <v>1.035180958344406</v>
      </c>
    </row>
    <row r="14" spans="1:15" ht="30.75" customHeight="1" x14ac:dyDescent="0.25">
      <c r="A14" s="1023" t="s">
        <v>864</v>
      </c>
      <c r="G14" s="1024" t="s">
        <v>857</v>
      </c>
    </row>
    <row r="15" spans="1:15" ht="15.75" x14ac:dyDescent="0.25">
      <c r="B15" s="318"/>
      <c r="C15" s="318"/>
      <c r="D15" s="318"/>
      <c r="E15" s="318"/>
      <c r="F15" s="318"/>
      <c r="G15" s="318"/>
    </row>
    <row r="16" spans="1:15" ht="15.75" x14ac:dyDescent="0.25">
      <c r="B16" s="318"/>
      <c r="C16" s="318"/>
      <c r="D16" s="318"/>
      <c r="E16" s="318"/>
      <c r="F16" s="318"/>
      <c r="G16" s="318"/>
    </row>
    <row r="18" spans="2:7" x14ac:dyDescent="0.25">
      <c r="B18" s="454"/>
      <c r="C18" s="454"/>
      <c r="D18" s="454"/>
      <c r="F18" s="454"/>
      <c r="G18" s="454"/>
    </row>
    <row r="19" spans="2:7" x14ac:dyDescent="0.25">
      <c r="B19" s="454"/>
      <c r="C19" s="454"/>
      <c r="D19" s="454"/>
      <c r="F19" s="454"/>
      <c r="G19" s="454"/>
    </row>
  </sheetData>
  <mergeCells count="8">
    <mergeCell ref="A6:A7"/>
    <mergeCell ref="A2:G2"/>
    <mergeCell ref="A1:G1"/>
    <mergeCell ref="B4:F4"/>
    <mergeCell ref="G6:G7"/>
    <mergeCell ref="B5:F5"/>
    <mergeCell ref="A4:A5"/>
    <mergeCell ref="G4:G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8" orientation="landscape" r:id="rId1"/>
  <headerFooter>
    <oddFooter>&amp;C&amp;14 &amp;"Arial,Bold"7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rightToLeft="1" zoomScale="55" zoomScaleNormal="55" workbookViewId="0">
      <selection activeCell="C6" sqref="C6:Q13"/>
    </sheetView>
  </sheetViews>
  <sheetFormatPr defaultRowHeight="15" x14ac:dyDescent="0.25"/>
  <cols>
    <col min="1" max="1" width="22.140625" customWidth="1"/>
    <col min="2" max="2" width="8.42578125" customWidth="1"/>
    <col min="3" max="3" width="9.140625" customWidth="1"/>
    <col min="4" max="4" width="9.42578125" customWidth="1"/>
    <col min="5" max="5" width="9.28515625" customWidth="1"/>
    <col min="6" max="6" width="11.140625" customWidth="1"/>
    <col min="7" max="7" width="9.42578125" customWidth="1"/>
    <col min="8" max="8" width="10.42578125" customWidth="1"/>
    <col min="9" max="9" width="9.28515625" customWidth="1"/>
    <col min="10" max="10" width="8.85546875" customWidth="1"/>
    <col min="11" max="11" width="11.140625" customWidth="1"/>
    <col min="12" max="12" width="11" customWidth="1"/>
    <col min="13" max="13" width="10.85546875" customWidth="1"/>
    <col min="14" max="14" width="9.85546875" customWidth="1"/>
    <col min="15" max="15" width="16.5703125" customWidth="1"/>
    <col min="16" max="16" width="12" customWidth="1"/>
    <col min="17" max="17" width="9.140625" bestFit="1" customWidth="1"/>
  </cols>
  <sheetData>
    <row r="1" spans="1:17" ht="30" customHeight="1" x14ac:dyDescent="0.25">
      <c r="A1" s="1573" t="s">
        <v>14</v>
      </c>
      <c r="B1" s="1573"/>
      <c r="C1" s="1573"/>
      <c r="D1" s="1573"/>
      <c r="E1" s="1573"/>
      <c r="F1" s="1573"/>
      <c r="G1" s="1573"/>
      <c r="H1" s="1573"/>
      <c r="I1" s="1573"/>
      <c r="J1" s="1573"/>
      <c r="K1" s="1573"/>
      <c r="L1" s="1573"/>
      <c r="M1" s="1573"/>
      <c r="N1" s="1573"/>
      <c r="O1" s="1573"/>
      <c r="P1" s="1573"/>
    </row>
    <row r="2" spans="1:17" ht="30" customHeight="1" thickBot="1" x14ac:dyDescent="0.3">
      <c r="A2" s="1574" t="s">
        <v>200</v>
      </c>
      <c r="B2" s="1574"/>
      <c r="C2" s="1574"/>
      <c r="D2" s="1574"/>
      <c r="E2" s="1574"/>
      <c r="F2" s="1574"/>
      <c r="G2" s="1574"/>
      <c r="H2" s="1574"/>
      <c r="I2" s="1574"/>
      <c r="J2" s="1574"/>
      <c r="K2" s="1574"/>
      <c r="L2" s="1574"/>
      <c r="M2" s="1574"/>
      <c r="N2" s="1574"/>
      <c r="O2" s="1574"/>
      <c r="P2" s="1574"/>
    </row>
    <row r="3" spans="1:17" ht="54.75" customHeight="1" x14ac:dyDescent="0.25">
      <c r="A3" s="1575"/>
      <c r="B3" s="1561"/>
      <c r="C3" s="1565" t="s">
        <v>144</v>
      </c>
      <c r="D3" s="1565"/>
      <c r="E3" s="1565"/>
      <c r="F3" s="1565"/>
      <c r="G3" s="1566"/>
      <c r="H3" s="1564" t="s">
        <v>5</v>
      </c>
      <c r="I3" s="1565"/>
      <c r="J3" s="1565"/>
      <c r="K3" s="1565"/>
      <c r="L3" s="1565"/>
      <c r="M3" s="1565"/>
      <c r="N3" s="1566"/>
      <c r="O3" s="83" t="s">
        <v>12</v>
      </c>
      <c r="P3" s="90" t="s">
        <v>15</v>
      </c>
      <c r="Q3" s="90" t="s">
        <v>16</v>
      </c>
    </row>
    <row r="4" spans="1:17" ht="25.15" customHeight="1" x14ac:dyDescent="0.25">
      <c r="A4" s="1576"/>
      <c r="B4" s="1562"/>
      <c r="C4" s="1568" t="s">
        <v>195</v>
      </c>
      <c r="D4" s="1568" t="s">
        <v>197</v>
      </c>
      <c r="E4" s="1568" t="s">
        <v>17</v>
      </c>
      <c r="F4" s="1568" t="s">
        <v>18</v>
      </c>
      <c r="G4" s="1579" t="s">
        <v>4</v>
      </c>
      <c r="H4" s="1562" t="s">
        <v>19</v>
      </c>
      <c r="I4" s="1562" t="s">
        <v>20</v>
      </c>
      <c r="J4" s="1578" t="s">
        <v>21</v>
      </c>
      <c r="K4" s="1578"/>
      <c r="L4" s="1578"/>
      <c r="M4" s="1578"/>
      <c r="N4" s="1578"/>
      <c r="O4" s="84"/>
      <c r="P4" s="89"/>
      <c r="Q4" s="89"/>
    </row>
    <row r="5" spans="1:17" ht="38.450000000000003" customHeight="1" thickBot="1" x14ac:dyDescent="0.3">
      <c r="A5" s="1577"/>
      <c r="B5" s="1563"/>
      <c r="C5" s="1563"/>
      <c r="D5" s="1563"/>
      <c r="E5" s="1563"/>
      <c r="F5" s="1563"/>
      <c r="G5" s="1580"/>
      <c r="H5" s="1563"/>
      <c r="I5" s="1563"/>
      <c r="J5" s="38" t="s">
        <v>22</v>
      </c>
      <c r="K5" s="38" t="s">
        <v>23</v>
      </c>
      <c r="L5" s="88" t="s">
        <v>191</v>
      </c>
      <c r="M5" s="88" t="s">
        <v>192</v>
      </c>
      <c r="N5" s="88" t="s">
        <v>24</v>
      </c>
      <c r="O5" s="85"/>
      <c r="P5" s="88"/>
      <c r="Q5" s="88"/>
    </row>
    <row r="6" spans="1:17" s="7" customFormat="1" ht="20.100000000000001" customHeight="1" thickTop="1" x14ac:dyDescent="0.25">
      <c r="A6" s="1567" t="s">
        <v>26</v>
      </c>
      <c r="B6" s="1567"/>
      <c r="C6" s="45">
        <v>43</v>
      </c>
      <c r="D6" s="45">
        <v>13</v>
      </c>
      <c r="E6" s="45">
        <v>5</v>
      </c>
      <c r="F6" s="45">
        <v>7</v>
      </c>
      <c r="G6" s="45">
        <v>68</v>
      </c>
      <c r="H6" s="45">
        <v>49</v>
      </c>
      <c r="I6" s="45">
        <v>2</v>
      </c>
      <c r="J6" s="45">
        <v>2</v>
      </c>
      <c r="K6" s="45">
        <v>33</v>
      </c>
      <c r="L6" s="45">
        <v>0</v>
      </c>
      <c r="M6" s="45">
        <v>0</v>
      </c>
      <c r="N6" s="45">
        <f>SUM(J6:M6)</f>
        <v>35</v>
      </c>
      <c r="O6" s="45">
        <f>SUM(H6:M6)</f>
        <v>86</v>
      </c>
      <c r="P6" s="45">
        <v>4</v>
      </c>
      <c r="Q6" s="45">
        <f>G6+O6+P6</f>
        <v>158</v>
      </c>
    </row>
    <row r="7" spans="1:17" ht="20.100000000000001" customHeight="1" x14ac:dyDescent="0.25">
      <c r="A7" s="1567" t="s">
        <v>28</v>
      </c>
      <c r="B7" s="1567"/>
      <c r="C7" s="45">
        <v>314</v>
      </c>
      <c r="D7" s="45">
        <v>45</v>
      </c>
      <c r="E7" s="45">
        <v>143</v>
      </c>
      <c r="F7" s="45">
        <v>563</v>
      </c>
      <c r="G7" s="45">
        <v>1065</v>
      </c>
      <c r="H7" s="45">
        <v>374</v>
      </c>
      <c r="I7" s="45">
        <v>0</v>
      </c>
      <c r="J7" s="45">
        <v>228</v>
      </c>
      <c r="K7" s="45">
        <v>278</v>
      </c>
      <c r="L7" s="45">
        <v>275</v>
      </c>
      <c r="M7" s="45">
        <v>103</v>
      </c>
      <c r="N7" s="45">
        <f t="shared" ref="N7:N14" si="0">SUM(J7:M7)</f>
        <v>884</v>
      </c>
      <c r="O7" s="45">
        <f t="shared" ref="O7:O14" si="1">SUM(H7:M7)</f>
        <v>1258</v>
      </c>
      <c r="P7" s="45">
        <v>845</v>
      </c>
      <c r="Q7" s="45">
        <f t="shared" ref="Q7:Q14" si="2">G7+O7+P7</f>
        <v>3168</v>
      </c>
    </row>
    <row r="8" spans="1:17" ht="20.100000000000001" customHeight="1" x14ac:dyDescent="0.25">
      <c r="A8" s="1567" t="s">
        <v>30</v>
      </c>
      <c r="B8" s="1567"/>
      <c r="C8" s="45">
        <v>7</v>
      </c>
      <c r="D8" s="45">
        <v>22</v>
      </c>
      <c r="E8" s="45">
        <v>0</v>
      </c>
      <c r="F8" s="45">
        <v>22</v>
      </c>
      <c r="G8" s="45">
        <v>51</v>
      </c>
      <c r="H8" s="45">
        <v>77</v>
      </c>
      <c r="I8" s="45">
        <v>0</v>
      </c>
      <c r="J8" s="45">
        <v>6</v>
      </c>
      <c r="K8" s="45">
        <v>51</v>
      </c>
      <c r="L8" s="45">
        <v>0</v>
      </c>
      <c r="M8" s="45">
        <v>0</v>
      </c>
      <c r="N8" s="45">
        <f t="shared" si="0"/>
        <v>57</v>
      </c>
      <c r="O8" s="45">
        <f t="shared" si="1"/>
        <v>134</v>
      </c>
      <c r="P8" s="45">
        <v>0</v>
      </c>
      <c r="Q8" s="45">
        <f t="shared" si="2"/>
        <v>185</v>
      </c>
    </row>
    <row r="9" spans="1:17" ht="20.100000000000001" customHeight="1" x14ac:dyDescent="0.25">
      <c r="A9" s="1567" t="s">
        <v>31</v>
      </c>
      <c r="B9" s="1567"/>
      <c r="C9" s="45">
        <v>428</v>
      </c>
      <c r="D9" s="45">
        <v>211</v>
      </c>
      <c r="E9" s="45">
        <v>25</v>
      </c>
      <c r="F9" s="45">
        <v>537</v>
      </c>
      <c r="G9" s="45">
        <v>1201</v>
      </c>
      <c r="H9" s="45">
        <v>238</v>
      </c>
      <c r="I9" s="45">
        <v>3</v>
      </c>
      <c r="J9" s="45">
        <v>1217</v>
      </c>
      <c r="K9" s="45">
        <v>0</v>
      </c>
      <c r="L9" s="45">
        <v>6</v>
      </c>
      <c r="M9" s="45">
        <v>31</v>
      </c>
      <c r="N9" s="45">
        <f t="shared" si="0"/>
        <v>1254</v>
      </c>
      <c r="O9" s="45">
        <f t="shared" si="1"/>
        <v>1495</v>
      </c>
      <c r="P9" s="45">
        <v>21</v>
      </c>
      <c r="Q9" s="45">
        <f t="shared" si="2"/>
        <v>2717</v>
      </c>
    </row>
    <row r="10" spans="1:17" ht="20.100000000000001" customHeight="1" x14ac:dyDescent="0.25">
      <c r="A10" s="1567" t="s">
        <v>33</v>
      </c>
      <c r="B10" s="1567"/>
      <c r="C10" s="45">
        <v>127</v>
      </c>
      <c r="D10" s="45">
        <v>1</v>
      </c>
      <c r="E10" s="45">
        <v>111</v>
      </c>
      <c r="F10" s="45">
        <v>122</v>
      </c>
      <c r="G10" s="45">
        <v>361</v>
      </c>
      <c r="H10" s="45">
        <v>313</v>
      </c>
      <c r="I10" s="45">
        <v>0</v>
      </c>
      <c r="J10" s="45">
        <v>18</v>
      </c>
      <c r="K10" s="45">
        <v>26</v>
      </c>
      <c r="L10" s="45">
        <v>7</v>
      </c>
      <c r="M10" s="45">
        <v>19</v>
      </c>
      <c r="N10" s="45">
        <f t="shared" si="0"/>
        <v>70</v>
      </c>
      <c r="O10" s="45">
        <f t="shared" si="1"/>
        <v>383</v>
      </c>
      <c r="P10" s="45">
        <v>3</v>
      </c>
      <c r="Q10" s="45">
        <f t="shared" si="2"/>
        <v>747</v>
      </c>
    </row>
    <row r="11" spans="1:17" ht="20.100000000000001" customHeight="1" x14ac:dyDescent="0.25">
      <c r="A11" s="1567" t="s">
        <v>34</v>
      </c>
      <c r="B11" s="1567"/>
      <c r="C11" s="45">
        <v>52</v>
      </c>
      <c r="D11" s="45">
        <v>0</v>
      </c>
      <c r="E11" s="45">
        <v>57</v>
      </c>
      <c r="F11" s="45">
        <v>83</v>
      </c>
      <c r="G11" s="45">
        <v>192</v>
      </c>
      <c r="H11" s="45">
        <v>48</v>
      </c>
      <c r="I11" s="45">
        <v>0</v>
      </c>
      <c r="J11" s="45">
        <v>14</v>
      </c>
      <c r="K11" s="45">
        <v>0</v>
      </c>
      <c r="L11" s="45">
        <v>0</v>
      </c>
      <c r="M11" s="45">
        <v>7</v>
      </c>
      <c r="N11" s="45">
        <f t="shared" si="0"/>
        <v>21</v>
      </c>
      <c r="O11" s="45">
        <f t="shared" si="1"/>
        <v>69</v>
      </c>
      <c r="P11" s="45">
        <v>1</v>
      </c>
      <c r="Q11" s="45">
        <f t="shared" si="2"/>
        <v>262</v>
      </c>
    </row>
    <row r="12" spans="1:17" ht="20.100000000000001" customHeight="1" x14ac:dyDescent="0.25">
      <c r="A12" s="1567" t="s">
        <v>35</v>
      </c>
      <c r="B12" s="1567"/>
      <c r="C12" s="45">
        <v>1</v>
      </c>
      <c r="D12" s="45">
        <v>0</v>
      </c>
      <c r="E12" s="45">
        <v>1</v>
      </c>
      <c r="F12" s="45">
        <v>0</v>
      </c>
      <c r="G12" s="45">
        <v>2</v>
      </c>
      <c r="H12" s="45">
        <v>1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f t="shared" si="0"/>
        <v>0</v>
      </c>
      <c r="O12" s="45">
        <f t="shared" si="1"/>
        <v>1</v>
      </c>
      <c r="P12" s="45">
        <v>0</v>
      </c>
      <c r="Q12" s="45">
        <f t="shared" si="2"/>
        <v>3</v>
      </c>
    </row>
    <row r="13" spans="1:17" ht="20.100000000000001" customHeight="1" x14ac:dyDescent="0.25">
      <c r="A13" s="1572" t="s">
        <v>47</v>
      </c>
      <c r="B13" s="1572"/>
      <c r="C13" s="45">
        <v>11</v>
      </c>
      <c r="D13" s="45">
        <v>3</v>
      </c>
      <c r="E13" s="45">
        <v>6</v>
      </c>
      <c r="F13" s="45">
        <v>12</v>
      </c>
      <c r="G13" s="45">
        <v>32</v>
      </c>
      <c r="H13" s="45">
        <v>22</v>
      </c>
      <c r="I13" s="45">
        <v>0</v>
      </c>
      <c r="J13" s="45">
        <v>2</v>
      </c>
      <c r="K13" s="45">
        <v>0</v>
      </c>
      <c r="L13" s="45">
        <v>0</v>
      </c>
      <c r="M13" s="45">
        <v>0</v>
      </c>
      <c r="N13" s="45">
        <f t="shared" si="0"/>
        <v>2</v>
      </c>
      <c r="O13" s="45">
        <f t="shared" si="1"/>
        <v>24</v>
      </c>
      <c r="P13" s="45">
        <v>0</v>
      </c>
      <c r="Q13" s="45">
        <f t="shared" si="2"/>
        <v>56</v>
      </c>
    </row>
    <row r="14" spans="1:17" ht="20.100000000000001" customHeight="1" thickBot="1" x14ac:dyDescent="0.3">
      <c r="A14" s="1572" t="s">
        <v>58</v>
      </c>
      <c r="B14" s="1572"/>
      <c r="C14" s="45">
        <v>983</v>
      </c>
      <c r="D14" s="45">
        <v>295</v>
      </c>
      <c r="E14" s="45">
        <v>348</v>
      </c>
      <c r="F14" s="45">
        <v>1346</v>
      </c>
      <c r="G14" s="45">
        <v>2972</v>
      </c>
      <c r="H14" s="45">
        <v>1122</v>
      </c>
      <c r="I14" s="45">
        <v>5</v>
      </c>
      <c r="J14" s="45">
        <v>1487</v>
      </c>
      <c r="K14" s="45">
        <v>388</v>
      </c>
      <c r="L14" s="45">
        <v>288</v>
      </c>
      <c r="M14" s="45">
        <v>160</v>
      </c>
      <c r="N14" s="45">
        <f t="shared" si="0"/>
        <v>2323</v>
      </c>
      <c r="O14" s="45">
        <f t="shared" si="1"/>
        <v>3450</v>
      </c>
      <c r="P14" s="45">
        <v>874</v>
      </c>
      <c r="Q14" s="45">
        <f t="shared" si="2"/>
        <v>7296</v>
      </c>
    </row>
    <row r="15" spans="1:17" ht="18" x14ac:dyDescent="0.25">
      <c r="A15" s="9"/>
      <c r="B15" s="10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7"/>
    </row>
    <row r="16" spans="1:17" x14ac:dyDescent="0.25">
      <c r="A16" s="12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</row>
    <row r="17" spans="1:16" x14ac:dyDescent="0.25">
      <c r="A17" s="14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 t="s">
        <v>105</v>
      </c>
      <c r="M17" s="13"/>
      <c r="N17" s="13"/>
      <c r="O17" s="13"/>
      <c r="P17" s="13"/>
    </row>
    <row r="18" spans="1:16" ht="15.6" customHeight="1" x14ac:dyDescent="0.25">
      <c r="A18" s="12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</row>
    <row r="19" spans="1:16" x14ac:dyDescent="0.25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1:16" x14ac:dyDescent="0.25">
      <c r="A20" s="12"/>
    </row>
    <row r="21" spans="1:16" x14ac:dyDescent="0.25">
      <c r="A21" s="12"/>
    </row>
    <row r="22" spans="1:16" x14ac:dyDescent="0.25">
      <c r="A22" s="12"/>
    </row>
    <row r="23" spans="1:16" x14ac:dyDescent="0.25">
      <c r="A23" s="12"/>
    </row>
    <row r="24" spans="1:16" x14ac:dyDescent="0.25">
      <c r="A24" s="13"/>
    </row>
  </sheetData>
  <mergeCells count="23">
    <mergeCell ref="I4:I5"/>
    <mergeCell ref="J4:N4"/>
    <mergeCell ref="A6:B6"/>
    <mergeCell ref="A1:P1"/>
    <mergeCell ref="A2:P2"/>
    <mergeCell ref="A3:A5"/>
    <mergeCell ref="B3:B5"/>
    <mergeCell ref="C3:G3"/>
    <mergeCell ref="H3:N3"/>
    <mergeCell ref="C4:C5"/>
    <mergeCell ref="D4:D5"/>
    <mergeCell ref="E4:E5"/>
    <mergeCell ref="F4:F5"/>
    <mergeCell ref="A7:B7"/>
    <mergeCell ref="A8:B8"/>
    <mergeCell ref="A9:B9"/>
    <mergeCell ref="G4:G5"/>
    <mergeCell ref="H4:H5"/>
    <mergeCell ref="A14:B14"/>
    <mergeCell ref="A13:B13"/>
    <mergeCell ref="A10:B10"/>
    <mergeCell ref="A11:B11"/>
    <mergeCell ref="A12:B12"/>
  </mergeCells>
  <printOptions horizontalCentered="1"/>
  <pageMargins left="0.6" right="0.81" top="0.53" bottom="0.43" header="0.24" footer="0.25"/>
  <pageSetup scale="68" orientation="landscape" verticalDpi="1200" r:id="rId1"/>
  <headerFooter>
    <oddFooter>&amp;C&amp;"-,غامق"&amp;10 4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rightToLeft="1" zoomScale="85" zoomScaleNormal="85" workbookViewId="0">
      <selection activeCell="C6" sqref="C6:Q6"/>
    </sheetView>
  </sheetViews>
  <sheetFormatPr defaultRowHeight="15" x14ac:dyDescent="0.25"/>
  <cols>
    <col min="1" max="1" width="22.140625" customWidth="1"/>
    <col min="2" max="2" width="8.42578125" customWidth="1"/>
    <col min="3" max="3" width="9.140625" customWidth="1"/>
    <col min="4" max="4" width="9.42578125" customWidth="1"/>
    <col min="5" max="5" width="9.28515625" customWidth="1"/>
    <col min="6" max="6" width="11.140625" customWidth="1"/>
    <col min="7" max="7" width="9.42578125" customWidth="1"/>
    <col min="8" max="8" width="10.42578125" customWidth="1"/>
    <col min="9" max="9" width="9.28515625" customWidth="1"/>
    <col min="10" max="10" width="8.85546875" customWidth="1"/>
    <col min="11" max="11" width="11.140625" customWidth="1"/>
    <col min="12" max="12" width="11" customWidth="1"/>
    <col min="13" max="13" width="10.85546875" customWidth="1"/>
    <col min="14" max="14" width="9.85546875" customWidth="1"/>
    <col min="15" max="15" width="16.5703125" customWidth="1"/>
    <col min="16" max="16" width="12" customWidth="1"/>
    <col min="17" max="17" width="9.140625" bestFit="1" customWidth="1"/>
  </cols>
  <sheetData>
    <row r="1" spans="1:20" ht="30" customHeight="1" x14ac:dyDescent="0.25">
      <c r="A1" s="1573" t="s">
        <v>14</v>
      </c>
      <c r="B1" s="1573"/>
      <c r="C1" s="1573"/>
      <c r="D1" s="1573"/>
      <c r="E1" s="1573"/>
      <c r="F1" s="1573"/>
      <c r="G1" s="1573"/>
      <c r="H1" s="1573"/>
      <c r="I1" s="1573"/>
      <c r="J1" s="1573"/>
      <c r="K1" s="1573"/>
      <c r="L1" s="1573"/>
      <c r="M1" s="1573"/>
      <c r="N1" s="1573"/>
      <c r="O1" s="1573"/>
      <c r="P1" s="1573"/>
    </row>
    <row r="2" spans="1:20" ht="30" customHeight="1" thickBot="1" x14ac:dyDescent="0.3">
      <c r="A2" s="1574" t="s">
        <v>201</v>
      </c>
      <c r="B2" s="1574"/>
      <c r="C2" s="1574"/>
      <c r="D2" s="1574"/>
      <c r="E2" s="1574"/>
      <c r="F2" s="1574"/>
      <c r="G2" s="1574"/>
      <c r="H2" s="1574"/>
      <c r="I2" s="1574"/>
      <c r="J2" s="1574"/>
      <c r="K2" s="1574"/>
      <c r="L2" s="1574"/>
      <c r="M2" s="1574"/>
      <c r="N2" s="1574"/>
      <c r="O2" s="1574"/>
      <c r="P2" s="1574"/>
    </row>
    <row r="3" spans="1:20" ht="54.75" customHeight="1" x14ac:dyDescent="0.25">
      <c r="A3" s="1575"/>
      <c r="B3" s="1561"/>
      <c r="C3" s="1565" t="s">
        <v>144</v>
      </c>
      <c r="D3" s="1565"/>
      <c r="E3" s="1565"/>
      <c r="F3" s="1565"/>
      <c r="G3" s="1566"/>
      <c r="H3" s="1564" t="s">
        <v>5</v>
      </c>
      <c r="I3" s="1565"/>
      <c r="J3" s="1565"/>
      <c r="K3" s="1565"/>
      <c r="L3" s="1565"/>
      <c r="M3" s="1565"/>
      <c r="N3" s="1566"/>
      <c r="O3" s="83" t="s">
        <v>12</v>
      </c>
      <c r="P3" s="90" t="s">
        <v>15</v>
      </c>
      <c r="Q3" s="90" t="s">
        <v>16</v>
      </c>
    </row>
    <row r="4" spans="1:20" ht="25.15" customHeight="1" x14ac:dyDescent="0.25">
      <c r="A4" s="1576"/>
      <c r="B4" s="1562"/>
      <c r="C4" s="1568" t="s">
        <v>195</v>
      </c>
      <c r="D4" s="1568" t="s">
        <v>197</v>
      </c>
      <c r="E4" s="1568" t="s">
        <v>17</v>
      </c>
      <c r="F4" s="1568" t="s">
        <v>18</v>
      </c>
      <c r="G4" s="1579" t="s">
        <v>4</v>
      </c>
      <c r="H4" s="1562" t="s">
        <v>19</v>
      </c>
      <c r="I4" s="1562" t="s">
        <v>20</v>
      </c>
      <c r="J4" s="1578" t="s">
        <v>21</v>
      </c>
      <c r="K4" s="1578"/>
      <c r="L4" s="1578"/>
      <c r="M4" s="1578"/>
      <c r="N4" s="1578"/>
      <c r="O4" s="84"/>
      <c r="P4" s="89"/>
      <c r="Q4" s="89"/>
    </row>
    <row r="5" spans="1:20" ht="38.450000000000003" customHeight="1" thickBot="1" x14ac:dyDescent="0.3">
      <c r="A5" s="1577"/>
      <c r="B5" s="1563"/>
      <c r="C5" s="1563"/>
      <c r="D5" s="1563"/>
      <c r="E5" s="1563"/>
      <c r="F5" s="1563"/>
      <c r="G5" s="1580"/>
      <c r="H5" s="1563"/>
      <c r="I5" s="1563"/>
      <c r="J5" s="38" t="s">
        <v>22</v>
      </c>
      <c r="K5" s="38" t="s">
        <v>23</v>
      </c>
      <c r="L5" s="88" t="s">
        <v>191</v>
      </c>
      <c r="M5" s="88" t="s">
        <v>192</v>
      </c>
      <c r="N5" s="88" t="s">
        <v>24</v>
      </c>
      <c r="O5" s="85"/>
      <c r="P5" s="88"/>
      <c r="Q5" s="88"/>
    </row>
    <row r="6" spans="1:20" ht="20.100000000000001" customHeight="1" thickTop="1" x14ac:dyDescent="0.25">
      <c r="A6" s="1567" t="s">
        <v>31</v>
      </c>
      <c r="B6" s="1567"/>
      <c r="C6" s="45">
        <v>8</v>
      </c>
      <c r="D6" s="45">
        <v>5</v>
      </c>
      <c r="E6" s="45">
        <v>4</v>
      </c>
      <c r="F6" s="45">
        <v>33</v>
      </c>
      <c r="G6" s="45">
        <v>50</v>
      </c>
      <c r="H6" s="45">
        <v>7</v>
      </c>
      <c r="I6" s="45">
        <v>0</v>
      </c>
      <c r="J6" s="45">
        <v>20</v>
      </c>
      <c r="K6" s="45">
        <v>0</v>
      </c>
      <c r="L6" s="45">
        <v>21</v>
      </c>
      <c r="M6" s="45">
        <v>4</v>
      </c>
      <c r="N6" s="45">
        <f>SUM(J6:M6)</f>
        <v>45</v>
      </c>
      <c r="O6" s="45">
        <f>SUM(H6:M6)</f>
        <v>52</v>
      </c>
      <c r="P6" s="45">
        <v>10</v>
      </c>
      <c r="Q6" s="45">
        <f>G6+O6+P6</f>
        <v>112</v>
      </c>
      <c r="T6" s="92"/>
    </row>
    <row r="7" spans="1:20" ht="20.100000000000001" customHeight="1" thickBot="1" x14ac:dyDescent="0.3">
      <c r="A7" s="1572" t="s">
        <v>58</v>
      </c>
      <c r="B7" s="1572"/>
      <c r="C7" s="45">
        <v>8</v>
      </c>
      <c r="D7" s="45">
        <v>5</v>
      </c>
      <c r="E7" s="45">
        <v>4</v>
      </c>
      <c r="F7" s="45">
        <v>33</v>
      </c>
      <c r="G7" s="45">
        <v>50</v>
      </c>
      <c r="H7" s="45">
        <v>7</v>
      </c>
      <c r="I7" s="45">
        <v>0</v>
      </c>
      <c r="J7" s="45">
        <v>20</v>
      </c>
      <c r="K7" s="45">
        <v>0</v>
      </c>
      <c r="L7" s="45">
        <v>21</v>
      </c>
      <c r="M7" s="45">
        <v>4</v>
      </c>
      <c r="N7" s="45">
        <f>SUM(J7:M7)</f>
        <v>45</v>
      </c>
      <c r="O7" s="45">
        <f>SUM(H7:M7)</f>
        <v>52</v>
      </c>
      <c r="P7" s="45">
        <v>10</v>
      </c>
      <c r="Q7" s="45">
        <f>G7+O7+P7</f>
        <v>112</v>
      </c>
      <c r="T7" s="92"/>
    </row>
    <row r="8" spans="1:20" ht="18" x14ac:dyDescent="0.25">
      <c r="A8" s="9"/>
      <c r="B8" s="10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7"/>
      <c r="T8" s="92"/>
    </row>
    <row r="9" spans="1:20" x14ac:dyDescent="0.25">
      <c r="A9" s="12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T9" s="92"/>
    </row>
    <row r="10" spans="1:20" x14ac:dyDescent="0.25">
      <c r="A10" s="14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 t="s">
        <v>105</v>
      </c>
      <c r="M10" s="13"/>
      <c r="N10" s="13"/>
      <c r="O10" s="13"/>
      <c r="P10" s="13"/>
    </row>
    <row r="11" spans="1:20" ht="15.6" customHeight="1" x14ac:dyDescent="0.25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</row>
    <row r="12" spans="1:20" x14ac:dyDescent="0.25">
      <c r="A12" s="12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</row>
    <row r="13" spans="1:20" x14ac:dyDescent="0.25">
      <c r="A13" s="12"/>
    </row>
    <row r="14" spans="1:20" x14ac:dyDescent="0.25">
      <c r="A14" s="12"/>
    </row>
    <row r="15" spans="1:20" x14ac:dyDescent="0.25">
      <c r="A15" s="12"/>
    </row>
    <row r="16" spans="1:20" x14ac:dyDescent="0.25">
      <c r="A16" s="12"/>
    </row>
    <row r="17" spans="1:1" x14ac:dyDescent="0.25">
      <c r="A17" s="13"/>
    </row>
  </sheetData>
  <mergeCells count="16">
    <mergeCell ref="J4:N4"/>
    <mergeCell ref="A1:P1"/>
    <mergeCell ref="A2:P2"/>
    <mergeCell ref="A3:A5"/>
    <mergeCell ref="B3:B5"/>
    <mergeCell ref="C3:G3"/>
    <mergeCell ref="H3:N3"/>
    <mergeCell ref="C4:C5"/>
    <mergeCell ref="D4:D5"/>
    <mergeCell ref="E4:E5"/>
    <mergeCell ref="F4:F5"/>
    <mergeCell ref="A7:B7"/>
    <mergeCell ref="A6:B6"/>
    <mergeCell ref="G4:G5"/>
    <mergeCell ref="H4:H5"/>
    <mergeCell ref="I4:I5"/>
  </mergeCells>
  <printOptions horizontalCentered="1"/>
  <pageMargins left="0.6" right="0.81" top="0.53" bottom="0.43" header="0.24" footer="0.25"/>
  <pageSetup scale="68" orientation="landscape" verticalDpi="1200" r:id="rId1"/>
  <headerFooter>
    <oddFooter>&amp;C&amp;"-,غامق"&amp;10 4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8"/>
  <sheetViews>
    <sheetView rightToLeft="1" view="pageBreakPreview" zoomScale="80" zoomScaleSheetLayoutView="80" workbookViewId="0">
      <selection activeCell="K17" sqref="K17"/>
    </sheetView>
  </sheetViews>
  <sheetFormatPr defaultRowHeight="15" x14ac:dyDescent="0.25"/>
  <cols>
    <col min="1" max="1" width="6.7109375" customWidth="1"/>
    <col min="2" max="2" width="17" customWidth="1"/>
    <col min="3" max="3" width="25.5703125" customWidth="1"/>
    <col min="4" max="4" width="25.140625" customWidth="1"/>
    <col min="5" max="5" width="34" customWidth="1"/>
    <col min="6" max="6" width="12.5703125" customWidth="1"/>
    <col min="7" max="7" width="13.140625" customWidth="1"/>
  </cols>
  <sheetData>
    <row r="1" spans="1:14" ht="24.6" customHeight="1" x14ac:dyDescent="0.25">
      <c r="A1" s="1632" t="s">
        <v>993</v>
      </c>
      <c r="B1" s="1632"/>
      <c r="C1" s="1632"/>
      <c r="D1" s="1632"/>
      <c r="E1" s="1632"/>
    </row>
    <row r="2" spans="1:14" ht="36.950000000000003" customHeight="1" x14ac:dyDescent="0.25">
      <c r="A2" s="1632" t="s">
        <v>1019</v>
      </c>
      <c r="B2" s="1632"/>
      <c r="C2" s="1632"/>
      <c r="D2" s="1632"/>
      <c r="E2" s="1632"/>
    </row>
    <row r="3" spans="1:14" s="448" customFormat="1" ht="24" customHeight="1" thickBot="1" x14ac:dyDescent="0.3">
      <c r="A3" s="1604" t="s">
        <v>939</v>
      </c>
      <c r="B3" s="1604"/>
      <c r="C3" s="571"/>
      <c r="D3" s="571"/>
      <c r="E3" s="481" t="s">
        <v>715</v>
      </c>
    </row>
    <row r="4" spans="1:14" ht="78.599999999999994" customHeight="1" thickBot="1" x14ac:dyDescent="0.3">
      <c r="A4" s="1633" t="s">
        <v>357</v>
      </c>
      <c r="B4" s="1633"/>
      <c r="C4" s="592" t="s">
        <v>716</v>
      </c>
      <c r="D4" s="592" t="s">
        <v>717</v>
      </c>
      <c r="E4" s="597" t="s">
        <v>430</v>
      </c>
    </row>
    <row r="5" spans="1:14" ht="45" customHeight="1" x14ac:dyDescent="0.25">
      <c r="A5" s="1634" t="s">
        <v>631</v>
      </c>
      <c r="B5" s="1634"/>
      <c r="C5" s="593">
        <v>119955</v>
      </c>
      <c r="D5" s="1170">
        <v>76.3</v>
      </c>
      <c r="E5" s="598" t="s">
        <v>710</v>
      </c>
      <c r="G5" s="1069" t="s">
        <v>631</v>
      </c>
      <c r="H5" s="338">
        <v>119955</v>
      </c>
    </row>
    <row r="6" spans="1:14" ht="45" customHeight="1" x14ac:dyDescent="0.25">
      <c r="A6" s="1629" t="s">
        <v>632</v>
      </c>
      <c r="B6" s="1629"/>
      <c r="C6" s="594">
        <v>37184</v>
      </c>
      <c r="D6" s="1171">
        <v>23.7</v>
      </c>
      <c r="E6" s="599" t="s">
        <v>714</v>
      </c>
      <c r="G6" s="7" t="s">
        <v>981</v>
      </c>
      <c r="H6" s="338">
        <v>37184</v>
      </c>
      <c r="N6" s="1466"/>
    </row>
    <row r="7" spans="1:14" ht="45" customHeight="1" thickBot="1" x14ac:dyDescent="0.3">
      <c r="A7" s="1630" t="s">
        <v>633</v>
      </c>
      <c r="B7" s="1630"/>
      <c r="C7" s="595">
        <v>20</v>
      </c>
      <c r="D7" s="1147">
        <v>0</v>
      </c>
      <c r="E7" s="600" t="s">
        <v>711</v>
      </c>
      <c r="G7" s="1069" t="s">
        <v>982</v>
      </c>
      <c r="H7" s="338">
        <v>20</v>
      </c>
    </row>
    <row r="8" spans="1:14" ht="45" customHeight="1" thickBot="1" x14ac:dyDescent="0.3">
      <c r="A8" s="1631" t="s">
        <v>688</v>
      </c>
      <c r="B8" s="1631"/>
      <c r="C8" s="596">
        <f>SUM(C5:C7)</f>
        <v>157159</v>
      </c>
      <c r="D8" s="1467" t="s">
        <v>1008</v>
      </c>
      <c r="E8" s="601" t="s">
        <v>683</v>
      </c>
    </row>
    <row r="10" spans="1:14" ht="20.100000000000001" customHeight="1" x14ac:dyDescent="0.25"/>
    <row r="11" spans="1:14" ht="20.100000000000001" customHeight="1" x14ac:dyDescent="0.25"/>
    <row r="12" spans="1:14" ht="20.100000000000001" customHeight="1" x14ac:dyDescent="0.25"/>
    <row r="13" spans="1:14" ht="20.100000000000001" customHeight="1" x14ac:dyDescent="0.25"/>
    <row r="14" spans="1:14" ht="20.100000000000001" customHeight="1" x14ac:dyDescent="0.25"/>
    <row r="15" spans="1:14" ht="20.100000000000001" customHeight="1" x14ac:dyDescent="0.25"/>
    <row r="16" spans="1:14" ht="20.100000000000001" customHeight="1" x14ac:dyDescent="0.25">
      <c r="A16" s="330"/>
    </row>
    <row r="17" spans="1:1" ht="20.100000000000001" customHeight="1" x14ac:dyDescent="0.25">
      <c r="A17" s="330"/>
    </row>
    <row r="18" spans="1:1" ht="20.100000000000001" customHeight="1" x14ac:dyDescent="0.25"/>
    <row r="19" spans="1:1" ht="20.100000000000001" customHeight="1" x14ac:dyDescent="0.25"/>
    <row r="20" spans="1:1" ht="20.100000000000001" customHeight="1" x14ac:dyDescent="0.25"/>
    <row r="21" spans="1:1" ht="20.100000000000001" customHeight="1" x14ac:dyDescent="0.25"/>
    <row r="22" spans="1:1" ht="20.100000000000001" customHeight="1" x14ac:dyDescent="0.25"/>
    <row r="23" spans="1:1" ht="20.100000000000001" customHeight="1" x14ac:dyDescent="0.25"/>
    <row r="24" spans="1:1" ht="20.100000000000001" customHeight="1" x14ac:dyDescent="0.25"/>
    <row r="25" spans="1:1" ht="20.100000000000001" customHeight="1" x14ac:dyDescent="0.25"/>
    <row r="26" spans="1:1" ht="20.100000000000001" customHeight="1" x14ac:dyDescent="0.25"/>
    <row r="27" spans="1:1" ht="20.100000000000001" customHeight="1" x14ac:dyDescent="0.25"/>
    <row r="28" spans="1:1" ht="20.100000000000001" customHeight="1" x14ac:dyDescent="0.25"/>
  </sheetData>
  <mergeCells count="8">
    <mergeCell ref="A6:B6"/>
    <mergeCell ref="A7:B7"/>
    <mergeCell ref="A8:B8"/>
    <mergeCell ref="A3:B3"/>
    <mergeCell ref="A1:E1"/>
    <mergeCell ref="A2:E2"/>
    <mergeCell ref="A4:B4"/>
    <mergeCell ref="A5:B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1" orientation="portrait" r:id="rId1"/>
  <headerFooter>
    <oddFooter>&amp;C&amp;14 &amp;"Arial,Bold"15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D57"/>
  <sheetViews>
    <sheetView rightToLeft="1" view="pageBreakPreview" topLeftCell="A4" zoomScale="50" zoomScaleNormal="80" zoomScaleSheetLayoutView="50" workbookViewId="0">
      <selection activeCell="B24" sqref="B24"/>
    </sheetView>
  </sheetViews>
  <sheetFormatPr defaultRowHeight="34.15" customHeight="1" x14ac:dyDescent="0.25"/>
  <cols>
    <col min="1" max="1" width="22.5703125" customWidth="1"/>
    <col min="2" max="2" width="12.42578125" customWidth="1"/>
    <col min="3" max="3" width="12.7109375" customWidth="1"/>
    <col min="4" max="4" width="11.5703125" customWidth="1"/>
    <col min="5" max="5" width="11.140625" customWidth="1"/>
    <col min="6" max="6" width="17.7109375" customWidth="1"/>
    <col min="7" max="7" width="11.140625" customWidth="1"/>
    <col min="8" max="8" width="8.42578125" customWidth="1"/>
    <col min="9" max="9" width="9.7109375" customWidth="1"/>
    <col min="10" max="10" width="9.28515625" customWidth="1"/>
    <col min="11" max="11" width="10" customWidth="1"/>
    <col min="12" max="12" width="10.7109375" customWidth="1"/>
    <col min="13" max="13" width="11.28515625" customWidth="1"/>
    <col min="14" max="14" width="14.85546875" customWidth="1"/>
    <col min="15" max="15" width="22.7109375" customWidth="1"/>
    <col min="16" max="16" width="14.42578125" customWidth="1"/>
    <col min="17" max="17" width="19.28515625" customWidth="1"/>
    <col min="18" max="18" width="15.5703125" customWidth="1"/>
    <col min="22" max="22" width="12.85546875" customWidth="1"/>
    <col min="23" max="23" width="15.7109375" customWidth="1"/>
    <col min="35" max="35" width="5.7109375" customWidth="1"/>
    <col min="36" max="36" width="9.140625" hidden="1" customWidth="1"/>
    <col min="37" max="37" width="15.7109375" customWidth="1"/>
  </cols>
  <sheetData>
    <row r="1" spans="1:40" ht="21" customHeight="1" x14ac:dyDescent="0.25">
      <c r="A1" s="1635" t="s">
        <v>994</v>
      </c>
      <c r="B1" s="1635"/>
      <c r="C1" s="1635"/>
      <c r="D1" s="1635"/>
      <c r="E1" s="1635"/>
      <c r="F1" s="1635"/>
      <c r="G1" s="1635"/>
      <c r="H1" s="1635"/>
      <c r="I1" s="1635"/>
      <c r="J1" s="1635"/>
      <c r="K1" s="1635"/>
      <c r="L1" s="1635"/>
      <c r="M1" s="1635"/>
      <c r="N1" s="1635"/>
      <c r="O1" s="1635"/>
      <c r="P1" s="1635"/>
      <c r="Q1" s="1635"/>
      <c r="R1" s="1635"/>
    </row>
    <row r="2" spans="1:40" ht="42" customHeight="1" x14ac:dyDescent="0.25">
      <c r="A2" s="1635" t="s">
        <v>1020</v>
      </c>
      <c r="B2" s="1635"/>
      <c r="C2" s="1635"/>
      <c r="D2" s="1635"/>
      <c r="E2" s="1635"/>
      <c r="F2" s="1635"/>
      <c r="G2" s="1635"/>
      <c r="H2" s="1635"/>
      <c r="I2" s="1635"/>
      <c r="J2" s="1635"/>
      <c r="K2" s="1635"/>
      <c r="L2" s="1635"/>
      <c r="M2" s="1635"/>
      <c r="N2" s="1635"/>
      <c r="O2" s="1635"/>
      <c r="P2" s="1635"/>
      <c r="Q2" s="1635"/>
      <c r="R2" s="1635"/>
    </row>
    <row r="3" spans="1:40" s="448" customFormat="1" ht="21.6" customHeight="1" thickBot="1" x14ac:dyDescent="0.3">
      <c r="A3" s="1640" t="s">
        <v>718</v>
      </c>
      <c r="B3" s="1640"/>
      <c r="C3" s="350"/>
      <c r="D3" s="350"/>
      <c r="E3" s="350"/>
      <c r="F3" s="350"/>
      <c r="G3" s="350"/>
      <c r="H3" s="351"/>
      <c r="I3" s="350"/>
      <c r="J3" s="350"/>
      <c r="K3" s="350"/>
      <c r="L3" s="350"/>
      <c r="M3" s="350"/>
      <c r="N3" s="350"/>
      <c r="O3" s="603"/>
      <c r="P3" s="350"/>
      <c r="Q3" s="350"/>
      <c r="R3" s="350" t="s">
        <v>865</v>
      </c>
    </row>
    <row r="4" spans="1:40" ht="42.6" customHeight="1" thickBot="1" x14ac:dyDescent="0.3">
      <c r="A4" s="1638" t="s">
        <v>59</v>
      </c>
      <c r="B4" s="1594" t="s">
        <v>693</v>
      </c>
      <c r="C4" s="1594"/>
      <c r="D4" s="1594"/>
      <c r="E4" s="1594"/>
      <c r="F4" s="1594"/>
      <c r="G4" s="1594" t="s">
        <v>719</v>
      </c>
      <c r="H4" s="1594"/>
      <c r="I4" s="1594"/>
      <c r="J4" s="1594"/>
      <c r="K4" s="1594"/>
      <c r="L4" s="1594"/>
      <c r="M4" s="1594"/>
      <c r="N4" s="1622" t="s">
        <v>12</v>
      </c>
      <c r="O4" s="1622" t="s">
        <v>13</v>
      </c>
      <c r="P4" s="1622" t="s">
        <v>565</v>
      </c>
      <c r="Q4" s="1622" t="s">
        <v>558</v>
      </c>
      <c r="R4" s="1636" t="s">
        <v>16</v>
      </c>
    </row>
    <row r="5" spans="1:40" ht="36.6" customHeight="1" thickBot="1" x14ac:dyDescent="0.3">
      <c r="A5" s="1603"/>
      <c r="B5" s="1594" t="s">
        <v>289</v>
      </c>
      <c r="C5" s="1594" t="s">
        <v>197</v>
      </c>
      <c r="D5" s="1594" t="s">
        <v>17</v>
      </c>
      <c r="E5" s="1594" t="s">
        <v>18</v>
      </c>
      <c r="F5" s="1594" t="s">
        <v>4</v>
      </c>
      <c r="G5" s="1594" t="s">
        <v>19</v>
      </c>
      <c r="H5" s="1594" t="s">
        <v>20</v>
      </c>
      <c r="I5" s="1594" t="s">
        <v>720</v>
      </c>
      <c r="J5" s="1610"/>
      <c r="K5" s="1610"/>
      <c r="L5" s="1610"/>
      <c r="M5" s="1594" t="s">
        <v>24</v>
      </c>
      <c r="N5" s="1595"/>
      <c r="O5" s="1595"/>
      <c r="P5" s="1595"/>
      <c r="Q5" s="1595"/>
      <c r="R5" s="1605"/>
    </row>
    <row r="6" spans="1:40" ht="39.75" customHeight="1" x14ac:dyDescent="0.25">
      <c r="A6" s="1603" t="s">
        <v>431</v>
      </c>
      <c r="B6" s="1601"/>
      <c r="C6" s="1602"/>
      <c r="D6" s="1595"/>
      <c r="E6" s="1595"/>
      <c r="F6" s="1595"/>
      <c r="G6" s="1595"/>
      <c r="H6" s="1595"/>
      <c r="I6" s="570" t="s">
        <v>22</v>
      </c>
      <c r="J6" s="570" t="s">
        <v>23</v>
      </c>
      <c r="K6" s="569" t="s">
        <v>191</v>
      </c>
      <c r="L6" s="569" t="s">
        <v>192</v>
      </c>
      <c r="M6" s="1595"/>
      <c r="N6" s="1595" t="s">
        <v>387</v>
      </c>
      <c r="O6" s="1595" t="s">
        <v>380</v>
      </c>
      <c r="P6" s="1595" t="s">
        <v>677</v>
      </c>
      <c r="Q6" s="1595" t="s">
        <v>559</v>
      </c>
      <c r="R6" s="1605" t="s">
        <v>388</v>
      </c>
    </row>
    <row r="7" spans="1:40" ht="61.5" customHeight="1" thickBot="1" x14ac:dyDescent="0.3">
      <c r="A7" s="1639"/>
      <c r="B7" s="513" t="s">
        <v>381</v>
      </c>
      <c r="C7" s="513" t="s">
        <v>382</v>
      </c>
      <c r="D7" s="513" t="s">
        <v>383</v>
      </c>
      <c r="E7" s="513" t="s">
        <v>369</v>
      </c>
      <c r="F7" s="513" t="s">
        <v>709</v>
      </c>
      <c r="G7" s="513" t="s">
        <v>373</v>
      </c>
      <c r="H7" s="513" t="s">
        <v>384</v>
      </c>
      <c r="I7" s="513" t="s">
        <v>376</v>
      </c>
      <c r="J7" s="514" t="s">
        <v>385</v>
      </c>
      <c r="K7" s="513" t="s">
        <v>386</v>
      </c>
      <c r="L7" s="513" t="s">
        <v>410</v>
      </c>
      <c r="M7" s="513" t="s">
        <v>379</v>
      </c>
      <c r="N7" s="1623"/>
      <c r="O7" s="1623"/>
      <c r="P7" s="1623"/>
      <c r="Q7" s="1623"/>
      <c r="R7" s="1637"/>
      <c r="AC7" s="340"/>
      <c r="AD7" s="340"/>
      <c r="AE7" s="340"/>
    </row>
    <row r="8" spans="1:40" ht="39.950000000000003" customHeight="1" x14ac:dyDescent="0.3">
      <c r="A8" s="1151" t="s">
        <v>615</v>
      </c>
      <c r="B8" s="1152">
        <v>3693</v>
      </c>
      <c r="C8" s="1152">
        <v>1603</v>
      </c>
      <c r="D8" s="1152">
        <v>1471</v>
      </c>
      <c r="E8" s="1152">
        <v>2129</v>
      </c>
      <c r="F8" s="1152">
        <f t="shared" ref="F8:F32" si="0">SUM(B8:E8)</f>
        <v>8896</v>
      </c>
      <c r="G8" s="1152">
        <v>4193</v>
      </c>
      <c r="H8" s="1152">
        <v>141</v>
      </c>
      <c r="I8" s="1152">
        <v>1600</v>
      </c>
      <c r="J8" s="1152">
        <v>725</v>
      </c>
      <c r="K8" s="1152">
        <v>695</v>
      </c>
      <c r="L8" s="1152">
        <v>922</v>
      </c>
      <c r="M8" s="1152">
        <f t="shared" ref="M8:M32" si="1">SUM(I8:L8)</f>
        <v>3942</v>
      </c>
      <c r="N8" s="1152">
        <v>8276</v>
      </c>
      <c r="O8" s="1152">
        <v>3467</v>
      </c>
      <c r="P8" s="1152">
        <v>20639</v>
      </c>
      <c r="Q8" s="1152">
        <v>202</v>
      </c>
      <c r="R8" s="1152">
        <f t="shared" ref="R8:R32" si="2">SUM(P8:Q8)</f>
        <v>20841</v>
      </c>
      <c r="V8" s="609" t="s">
        <v>615</v>
      </c>
      <c r="W8" s="446">
        <v>20841</v>
      </c>
      <c r="AC8" s="340"/>
      <c r="AD8" s="340"/>
      <c r="AE8" s="340"/>
      <c r="AL8" s="309"/>
      <c r="AM8" s="309"/>
      <c r="AN8" s="309"/>
    </row>
    <row r="9" spans="1:40" ht="39.950000000000003" customHeight="1" x14ac:dyDescent="0.35">
      <c r="A9" s="1153">
        <v>2002</v>
      </c>
      <c r="B9" s="1154">
        <v>731</v>
      </c>
      <c r="C9" s="1154">
        <v>727</v>
      </c>
      <c r="D9" s="1154">
        <v>355</v>
      </c>
      <c r="E9" s="1154">
        <v>1097</v>
      </c>
      <c r="F9" s="1154">
        <f t="shared" si="0"/>
        <v>2910</v>
      </c>
      <c r="G9" s="1154">
        <v>2443</v>
      </c>
      <c r="H9" s="1154">
        <v>46</v>
      </c>
      <c r="I9" s="1154">
        <v>546</v>
      </c>
      <c r="J9" s="1154">
        <v>286</v>
      </c>
      <c r="K9" s="1154">
        <v>114</v>
      </c>
      <c r="L9" s="1154">
        <v>167</v>
      </c>
      <c r="M9" s="1154">
        <f t="shared" si="1"/>
        <v>1113</v>
      </c>
      <c r="N9" s="1154">
        <v>3602</v>
      </c>
      <c r="O9" s="1154">
        <v>679</v>
      </c>
      <c r="P9" s="1154">
        <v>7191</v>
      </c>
      <c r="Q9" s="1154">
        <v>262</v>
      </c>
      <c r="R9" s="1154">
        <f t="shared" si="2"/>
        <v>7453</v>
      </c>
      <c r="V9" s="446">
        <v>2002</v>
      </c>
      <c r="W9" s="446">
        <v>7453</v>
      </c>
      <c r="AC9" s="340"/>
      <c r="AD9" s="340"/>
      <c r="AE9" s="340"/>
      <c r="AK9" s="1260"/>
      <c r="AL9" s="309"/>
      <c r="AM9" s="309"/>
      <c r="AN9" s="309"/>
    </row>
    <row r="10" spans="1:40" ht="39.950000000000003" customHeight="1" x14ac:dyDescent="0.35">
      <c r="A10" s="1153">
        <v>2003</v>
      </c>
      <c r="B10" s="1154">
        <v>1377</v>
      </c>
      <c r="C10" s="1154">
        <v>1241</v>
      </c>
      <c r="D10" s="1154">
        <v>398</v>
      </c>
      <c r="E10" s="1154">
        <v>756</v>
      </c>
      <c r="F10" s="1154">
        <f t="shared" si="0"/>
        <v>3772</v>
      </c>
      <c r="G10" s="1154">
        <v>2731</v>
      </c>
      <c r="H10" s="1154">
        <v>127</v>
      </c>
      <c r="I10" s="1154">
        <v>212</v>
      </c>
      <c r="J10" s="1154">
        <v>51</v>
      </c>
      <c r="K10" s="1154">
        <v>63</v>
      </c>
      <c r="L10" s="1154">
        <v>134</v>
      </c>
      <c r="M10" s="1154">
        <f t="shared" si="1"/>
        <v>460</v>
      </c>
      <c r="N10" s="1154">
        <v>3318</v>
      </c>
      <c r="O10" s="1154">
        <v>446</v>
      </c>
      <c r="P10" s="1154">
        <v>7536</v>
      </c>
      <c r="Q10" s="1154">
        <v>234</v>
      </c>
      <c r="R10" s="1154">
        <f t="shared" si="2"/>
        <v>7770</v>
      </c>
      <c r="V10" s="446">
        <v>2003</v>
      </c>
      <c r="W10" s="446">
        <v>7770</v>
      </c>
      <c r="AC10" s="340"/>
      <c r="AD10" s="340"/>
      <c r="AE10" s="340"/>
      <c r="AK10" s="1260"/>
      <c r="AL10" s="309"/>
      <c r="AM10" s="309"/>
      <c r="AN10" s="309"/>
    </row>
    <row r="11" spans="1:40" ht="39.950000000000003" customHeight="1" x14ac:dyDescent="0.35">
      <c r="A11" s="1153">
        <v>2004</v>
      </c>
      <c r="B11" s="1154">
        <v>3744</v>
      </c>
      <c r="C11" s="1154">
        <v>2432</v>
      </c>
      <c r="D11" s="1154">
        <v>427</v>
      </c>
      <c r="E11" s="1154">
        <v>1143</v>
      </c>
      <c r="F11" s="1154">
        <f t="shared" si="0"/>
        <v>7746</v>
      </c>
      <c r="G11" s="1154">
        <v>2425</v>
      </c>
      <c r="H11" s="1154">
        <v>66</v>
      </c>
      <c r="I11" s="1154">
        <v>281</v>
      </c>
      <c r="J11" s="1154">
        <v>84</v>
      </c>
      <c r="K11" s="1154">
        <v>46</v>
      </c>
      <c r="L11" s="1154">
        <v>595</v>
      </c>
      <c r="M11" s="1154">
        <f t="shared" si="1"/>
        <v>1006</v>
      </c>
      <c r="N11" s="1154">
        <v>3497</v>
      </c>
      <c r="O11" s="1154">
        <v>555</v>
      </c>
      <c r="P11" s="1154">
        <v>11798</v>
      </c>
      <c r="Q11" s="1154">
        <v>234</v>
      </c>
      <c r="R11" s="1154">
        <f t="shared" si="2"/>
        <v>12032</v>
      </c>
      <c r="V11" s="446">
        <v>2004</v>
      </c>
      <c r="W11" s="446">
        <v>12032</v>
      </c>
      <c r="AC11" s="340"/>
      <c r="AD11" s="340"/>
      <c r="AE11" s="340"/>
      <c r="AK11" s="1260"/>
      <c r="AL11" s="309"/>
      <c r="AM11" s="309"/>
      <c r="AN11" s="309"/>
    </row>
    <row r="12" spans="1:40" ht="39.950000000000003" customHeight="1" x14ac:dyDescent="0.35">
      <c r="A12" s="1153">
        <v>2005</v>
      </c>
      <c r="B12" s="1154">
        <v>875</v>
      </c>
      <c r="C12" s="1154">
        <v>1553</v>
      </c>
      <c r="D12" s="1154">
        <v>139</v>
      </c>
      <c r="E12" s="1154">
        <v>500</v>
      </c>
      <c r="F12" s="1154">
        <f t="shared" si="0"/>
        <v>3067</v>
      </c>
      <c r="G12" s="1154">
        <v>2922</v>
      </c>
      <c r="H12" s="1154">
        <v>36</v>
      </c>
      <c r="I12" s="1154">
        <v>191</v>
      </c>
      <c r="J12" s="1154">
        <v>92</v>
      </c>
      <c r="K12" s="1154">
        <v>39</v>
      </c>
      <c r="L12" s="1154">
        <v>152</v>
      </c>
      <c r="M12" s="1154">
        <f t="shared" si="1"/>
        <v>474</v>
      </c>
      <c r="N12" s="1154">
        <v>3432</v>
      </c>
      <c r="O12" s="1154">
        <v>862</v>
      </c>
      <c r="P12" s="1154">
        <v>7361</v>
      </c>
      <c r="Q12" s="1154">
        <v>98</v>
      </c>
      <c r="R12" s="1154">
        <f t="shared" si="2"/>
        <v>7459</v>
      </c>
      <c r="V12" s="446">
        <v>2005</v>
      </c>
      <c r="W12" s="446">
        <v>7459</v>
      </c>
      <c r="AC12" s="340"/>
      <c r="AD12" s="340"/>
      <c r="AE12" s="340"/>
      <c r="AK12" s="1260"/>
      <c r="AL12" s="309"/>
      <c r="AM12" s="309"/>
      <c r="AN12" s="309"/>
    </row>
    <row r="13" spans="1:40" ht="39.950000000000003" customHeight="1" x14ac:dyDescent="0.35">
      <c r="A13" s="1153">
        <v>2006</v>
      </c>
      <c r="B13" s="1154">
        <v>2160</v>
      </c>
      <c r="C13" s="1154">
        <v>476</v>
      </c>
      <c r="D13" s="1154">
        <v>81</v>
      </c>
      <c r="E13" s="1154">
        <v>412</v>
      </c>
      <c r="F13" s="1154">
        <f t="shared" si="0"/>
        <v>3129</v>
      </c>
      <c r="G13" s="1154">
        <v>3049</v>
      </c>
      <c r="H13" s="1154">
        <v>41</v>
      </c>
      <c r="I13" s="1154">
        <v>126</v>
      </c>
      <c r="J13" s="1154">
        <v>78</v>
      </c>
      <c r="K13" s="1154">
        <v>68</v>
      </c>
      <c r="L13" s="1154">
        <v>77</v>
      </c>
      <c r="M13" s="1154">
        <f t="shared" si="1"/>
        <v>349</v>
      </c>
      <c r="N13" s="1154">
        <v>3439</v>
      </c>
      <c r="O13" s="1154">
        <v>959</v>
      </c>
      <c r="P13" s="1154">
        <v>7527</v>
      </c>
      <c r="Q13" s="1154">
        <v>372</v>
      </c>
      <c r="R13" s="1154">
        <f t="shared" si="2"/>
        <v>7899</v>
      </c>
      <c r="V13" s="446">
        <v>2006</v>
      </c>
      <c r="W13" s="446">
        <v>7899</v>
      </c>
      <c r="AC13" s="340"/>
      <c r="AD13" s="340"/>
      <c r="AE13" s="340"/>
      <c r="AK13" s="1260"/>
      <c r="AL13" s="309"/>
      <c r="AM13" s="309"/>
      <c r="AN13" s="309"/>
    </row>
    <row r="14" spans="1:40" ht="39.950000000000003" customHeight="1" x14ac:dyDescent="0.35">
      <c r="A14" s="1153">
        <v>2007</v>
      </c>
      <c r="B14" s="1154">
        <v>1758</v>
      </c>
      <c r="C14" s="1154">
        <v>307</v>
      </c>
      <c r="D14" s="1154">
        <v>123</v>
      </c>
      <c r="E14" s="1154">
        <v>642</v>
      </c>
      <c r="F14" s="1154">
        <f t="shared" si="0"/>
        <v>2830</v>
      </c>
      <c r="G14" s="1154">
        <v>1052</v>
      </c>
      <c r="H14" s="1154">
        <v>9</v>
      </c>
      <c r="I14" s="1154">
        <v>59</v>
      </c>
      <c r="J14" s="1154">
        <v>121</v>
      </c>
      <c r="K14" s="1154">
        <v>42</v>
      </c>
      <c r="L14" s="1154">
        <v>100</v>
      </c>
      <c r="M14" s="1154">
        <f t="shared" si="1"/>
        <v>322</v>
      </c>
      <c r="N14" s="1154">
        <v>1383</v>
      </c>
      <c r="O14" s="1154">
        <v>467</v>
      </c>
      <c r="P14" s="1154">
        <v>4680</v>
      </c>
      <c r="Q14" s="1154">
        <v>692</v>
      </c>
      <c r="R14" s="1154">
        <f t="shared" si="2"/>
        <v>5372</v>
      </c>
      <c r="V14" s="446">
        <v>2007</v>
      </c>
      <c r="W14" s="446">
        <v>5372</v>
      </c>
      <c r="Z14" t="s">
        <v>977</v>
      </c>
      <c r="AC14" s="340"/>
      <c r="AD14" s="340"/>
      <c r="AE14" s="340"/>
      <c r="AK14" s="1260"/>
      <c r="AL14" s="309"/>
      <c r="AM14" s="309"/>
      <c r="AN14" s="309"/>
    </row>
    <row r="15" spans="1:40" ht="39.950000000000003" customHeight="1" x14ac:dyDescent="0.35">
      <c r="A15" s="1153">
        <v>2008</v>
      </c>
      <c r="B15" s="1154">
        <v>2225</v>
      </c>
      <c r="C15" s="1154">
        <v>2067</v>
      </c>
      <c r="D15" s="1154">
        <v>278</v>
      </c>
      <c r="E15" s="1154">
        <v>1181</v>
      </c>
      <c r="F15" s="1154">
        <f t="shared" si="0"/>
        <v>5751</v>
      </c>
      <c r="G15" s="1154">
        <v>6908</v>
      </c>
      <c r="H15" s="1154">
        <v>34</v>
      </c>
      <c r="I15" s="1154">
        <v>374</v>
      </c>
      <c r="J15" s="1154">
        <v>214</v>
      </c>
      <c r="K15" s="1154">
        <v>86</v>
      </c>
      <c r="L15" s="1154">
        <v>395</v>
      </c>
      <c r="M15" s="1154">
        <f t="shared" si="1"/>
        <v>1069</v>
      </c>
      <c r="N15" s="1154">
        <v>8011</v>
      </c>
      <c r="O15" s="1154">
        <v>1327</v>
      </c>
      <c r="P15" s="1154">
        <v>15089</v>
      </c>
      <c r="Q15" s="1154">
        <v>93</v>
      </c>
      <c r="R15" s="1154">
        <f t="shared" si="2"/>
        <v>15182</v>
      </c>
      <c r="V15" s="446">
        <v>2008</v>
      </c>
      <c r="W15" s="446">
        <v>15182</v>
      </c>
      <c r="AC15" s="340"/>
      <c r="AD15" s="340"/>
      <c r="AE15" s="340"/>
      <c r="AK15" s="1260"/>
      <c r="AL15" s="309"/>
      <c r="AM15" s="309"/>
      <c r="AN15" s="309"/>
    </row>
    <row r="16" spans="1:40" ht="39.950000000000003" customHeight="1" x14ac:dyDescent="0.35">
      <c r="A16" s="1153">
        <v>2009</v>
      </c>
      <c r="B16" s="1154">
        <v>1687</v>
      </c>
      <c r="C16" s="1154">
        <v>508</v>
      </c>
      <c r="D16" s="1154">
        <v>345</v>
      </c>
      <c r="E16" s="1154">
        <v>864</v>
      </c>
      <c r="F16" s="1154">
        <f t="shared" si="0"/>
        <v>3404</v>
      </c>
      <c r="G16" s="1154">
        <v>4294</v>
      </c>
      <c r="H16" s="1154">
        <v>44</v>
      </c>
      <c r="I16" s="1154">
        <v>224</v>
      </c>
      <c r="J16" s="1154">
        <v>82</v>
      </c>
      <c r="K16" s="1154">
        <v>71</v>
      </c>
      <c r="L16" s="1154">
        <v>245</v>
      </c>
      <c r="M16" s="1154">
        <f t="shared" si="1"/>
        <v>622</v>
      </c>
      <c r="N16" s="1154">
        <v>4960</v>
      </c>
      <c r="O16" s="1154">
        <v>1232</v>
      </c>
      <c r="P16" s="1154">
        <v>9596</v>
      </c>
      <c r="Q16" s="1154">
        <v>66</v>
      </c>
      <c r="R16" s="1154">
        <f t="shared" si="2"/>
        <v>9662</v>
      </c>
      <c r="V16" s="446">
        <v>2009</v>
      </c>
      <c r="W16" s="446">
        <v>9662</v>
      </c>
      <c r="AC16" s="340"/>
      <c r="AD16" s="340"/>
      <c r="AE16" s="340"/>
      <c r="AK16" s="1260"/>
      <c r="AL16" s="309"/>
      <c r="AM16" s="309"/>
      <c r="AN16" s="309"/>
    </row>
    <row r="17" spans="1:16384" ht="39.950000000000003" customHeight="1" x14ac:dyDescent="0.35">
      <c r="A17" s="1153">
        <v>2010</v>
      </c>
      <c r="B17" s="1154">
        <v>2300</v>
      </c>
      <c r="C17" s="1154">
        <v>757</v>
      </c>
      <c r="D17" s="1154">
        <v>491</v>
      </c>
      <c r="E17" s="1154">
        <v>1358</v>
      </c>
      <c r="F17" s="1154">
        <f t="shared" si="0"/>
        <v>4906</v>
      </c>
      <c r="G17" s="1154">
        <v>3275</v>
      </c>
      <c r="H17" s="1154">
        <v>59</v>
      </c>
      <c r="I17" s="1154">
        <v>161</v>
      </c>
      <c r="J17" s="1154">
        <v>168</v>
      </c>
      <c r="K17" s="1154">
        <v>34</v>
      </c>
      <c r="L17" s="1154">
        <v>287</v>
      </c>
      <c r="M17" s="1154">
        <f t="shared" si="1"/>
        <v>650</v>
      </c>
      <c r="N17" s="1154">
        <v>3984</v>
      </c>
      <c r="O17" s="1154">
        <v>727</v>
      </c>
      <c r="P17" s="1154">
        <v>9617</v>
      </c>
      <c r="Q17" s="1154">
        <v>399</v>
      </c>
      <c r="R17" s="1154">
        <f t="shared" si="2"/>
        <v>10016</v>
      </c>
      <c r="V17" s="446">
        <v>2010</v>
      </c>
      <c r="W17" s="446">
        <v>10016</v>
      </c>
      <c r="AC17" s="340"/>
      <c r="AD17" s="340"/>
      <c r="AE17" s="340"/>
      <c r="AK17" s="1260"/>
      <c r="AL17" s="309"/>
      <c r="AM17" s="309"/>
      <c r="AN17" s="309"/>
    </row>
    <row r="18" spans="1:16384" ht="39.950000000000003" customHeight="1" x14ac:dyDescent="0.35">
      <c r="A18" s="1153">
        <v>2011</v>
      </c>
      <c r="B18" s="1154">
        <v>1568</v>
      </c>
      <c r="C18" s="1154">
        <v>920</v>
      </c>
      <c r="D18" s="1154">
        <v>533</v>
      </c>
      <c r="E18" s="1154">
        <v>1139</v>
      </c>
      <c r="F18" s="1154">
        <f t="shared" si="0"/>
        <v>4160</v>
      </c>
      <c r="G18" s="1154">
        <v>2048</v>
      </c>
      <c r="H18" s="1154">
        <v>28</v>
      </c>
      <c r="I18" s="1154">
        <v>70</v>
      </c>
      <c r="J18" s="1154">
        <v>197</v>
      </c>
      <c r="K18" s="1154">
        <v>57</v>
      </c>
      <c r="L18" s="1154">
        <v>262</v>
      </c>
      <c r="M18" s="1154">
        <f t="shared" si="1"/>
        <v>586</v>
      </c>
      <c r="N18" s="1154">
        <v>2662</v>
      </c>
      <c r="O18" s="1154">
        <v>460</v>
      </c>
      <c r="P18" s="1154">
        <v>7282</v>
      </c>
      <c r="Q18" s="1154">
        <v>89</v>
      </c>
      <c r="R18" s="1154">
        <f t="shared" si="2"/>
        <v>7371</v>
      </c>
      <c r="V18" s="446">
        <v>2011</v>
      </c>
      <c r="W18" s="446">
        <v>7371</v>
      </c>
      <c r="AC18" s="340"/>
      <c r="AD18" s="340"/>
      <c r="AE18" s="340"/>
      <c r="AK18" s="1260"/>
      <c r="AL18" s="309"/>
      <c r="AM18" s="309"/>
      <c r="AN18" s="309"/>
    </row>
    <row r="19" spans="1:16384" ht="39.950000000000003" customHeight="1" x14ac:dyDescent="0.35">
      <c r="A19" s="1153">
        <v>2012</v>
      </c>
      <c r="B19" s="1154">
        <v>810</v>
      </c>
      <c r="C19" s="1154">
        <v>703</v>
      </c>
      <c r="D19" s="1154">
        <v>338</v>
      </c>
      <c r="E19" s="1154">
        <v>1367</v>
      </c>
      <c r="F19" s="1154">
        <f t="shared" si="0"/>
        <v>3218</v>
      </c>
      <c r="G19" s="1154">
        <v>1573</v>
      </c>
      <c r="H19" s="1154">
        <v>37</v>
      </c>
      <c r="I19" s="1154">
        <v>150</v>
      </c>
      <c r="J19" s="1154">
        <v>120</v>
      </c>
      <c r="K19" s="1154">
        <v>67</v>
      </c>
      <c r="L19" s="1154">
        <v>298</v>
      </c>
      <c r="M19" s="1154">
        <f t="shared" si="1"/>
        <v>635</v>
      </c>
      <c r="N19" s="1154">
        <v>2245</v>
      </c>
      <c r="O19" s="1154">
        <v>691</v>
      </c>
      <c r="P19" s="1154">
        <v>6154</v>
      </c>
      <c r="Q19" s="1154">
        <v>221</v>
      </c>
      <c r="R19" s="1154">
        <f t="shared" si="2"/>
        <v>6375</v>
      </c>
      <c r="V19" s="446">
        <v>2012</v>
      </c>
      <c r="W19" s="446">
        <v>6375</v>
      </c>
      <c r="AC19" s="340"/>
      <c r="AD19" s="340"/>
      <c r="AE19" s="340"/>
      <c r="AK19" s="1260"/>
      <c r="AL19" s="309"/>
      <c r="AM19" s="309"/>
      <c r="AN19" s="309"/>
    </row>
    <row r="20" spans="1:16384" ht="39.950000000000003" customHeight="1" x14ac:dyDescent="0.35">
      <c r="A20" s="1153">
        <v>2013</v>
      </c>
      <c r="B20" s="1154">
        <v>1159</v>
      </c>
      <c r="C20" s="1154">
        <v>1144</v>
      </c>
      <c r="D20" s="1154">
        <v>772</v>
      </c>
      <c r="E20" s="1154">
        <v>1675</v>
      </c>
      <c r="F20" s="1154">
        <f t="shared" si="0"/>
        <v>4750</v>
      </c>
      <c r="G20" s="1154">
        <v>3743</v>
      </c>
      <c r="H20" s="1154">
        <v>33</v>
      </c>
      <c r="I20" s="1154">
        <v>217</v>
      </c>
      <c r="J20" s="1154">
        <v>134</v>
      </c>
      <c r="K20" s="1154">
        <v>56</v>
      </c>
      <c r="L20" s="1154">
        <v>279</v>
      </c>
      <c r="M20" s="1154">
        <f t="shared" si="1"/>
        <v>686</v>
      </c>
      <c r="N20" s="1154">
        <v>4462</v>
      </c>
      <c r="O20" s="1154">
        <v>744</v>
      </c>
      <c r="P20" s="1154">
        <v>9956</v>
      </c>
      <c r="Q20" s="1154">
        <v>25</v>
      </c>
      <c r="R20" s="1154">
        <f t="shared" si="2"/>
        <v>9981</v>
      </c>
      <c r="V20" s="446">
        <v>2013</v>
      </c>
      <c r="W20" s="446">
        <v>9981</v>
      </c>
      <c r="AC20" s="340"/>
      <c r="AD20" s="340"/>
      <c r="AE20" s="340"/>
      <c r="AK20" s="1260"/>
      <c r="AL20" s="309"/>
      <c r="AM20" s="309"/>
      <c r="AN20" s="309"/>
    </row>
    <row r="21" spans="1:16384" ht="39.950000000000003" customHeight="1" x14ac:dyDescent="0.35">
      <c r="A21" s="1153">
        <v>2014</v>
      </c>
      <c r="B21" s="1154">
        <v>2571</v>
      </c>
      <c r="C21" s="1154">
        <v>812</v>
      </c>
      <c r="D21" s="1154">
        <v>283</v>
      </c>
      <c r="E21" s="1154">
        <v>1492</v>
      </c>
      <c r="F21" s="1154">
        <f t="shared" si="0"/>
        <v>5158</v>
      </c>
      <c r="G21" s="1154">
        <v>4534</v>
      </c>
      <c r="H21" s="1154">
        <v>57</v>
      </c>
      <c r="I21" s="1154">
        <v>749</v>
      </c>
      <c r="J21" s="1154">
        <v>127</v>
      </c>
      <c r="K21" s="1154">
        <v>50</v>
      </c>
      <c r="L21" s="1154">
        <v>273</v>
      </c>
      <c r="M21" s="1154">
        <f t="shared" si="1"/>
        <v>1199</v>
      </c>
      <c r="N21" s="1154">
        <v>5790</v>
      </c>
      <c r="O21" s="1154">
        <v>968</v>
      </c>
      <c r="P21" s="1154">
        <v>11916</v>
      </c>
      <c r="Q21" s="1154">
        <v>202</v>
      </c>
      <c r="R21" s="1154">
        <f t="shared" si="2"/>
        <v>12118</v>
      </c>
      <c r="V21" s="446">
        <v>2014</v>
      </c>
      <c r="W21" s="446">
        <v>12118</v>
      </c>
      <c r="AC21" s="340"/>
      <c r="AD21" s="340"/>
      <c r="AE21" s="340"/>
      <c r="AK21" s="1260"/>
      <c r="AL21" s="309"/>
      <c r="AM21" s="309"/>
      <c r="AN21" s="309"/>
    </row>
    <row r="22" spans="1:16384" ht="39.950000000000003" customHeight="1" x14ac:dyDescent="0.35">
      <c r="A22" s="1153">
        <v>2015</v>
      </c>
      <c r="B22" s="1154">
        <v>377</v>
      </c>
      <c r="C22" s="1154">
        <v>141</v>
      </c>
      <c r="D22" s="1154">
        <v>195</v>
      </c>
      <c r="E22" s="1154">
        <v>210</v>
      </c>
      <c r="F22" s="1154">
        <f t="shared" si="0"/>
        <v>923</v>
      </c>
      <c r="G22" s="1154">
        <v>488</v>
      </c>
      <c r="H22" s="1154">
        <v>14</v>
      </c>
      <c r="I22" s="1154">
        <v>95</v>
      </c>
      <c r="J22" s="1154">
        <v>18</v>
      </c>
      <c r="K22" s="1154">
        <v>29</v>
      </c>
      <c r="L22" s="1154">
        <v>50</v>
      </c>
      <c r="M22" s="1154">
        <f t="shared" si="1"/>
        <v>192</v>
      </c>
      <c r="N22" s="1154">
        <v>694</v>
      </c>
      <c r="O22" s="1154">
        <v>257</v>
      </c>
      <c r="P22" s="1154">
        <v>1874</v>
      </c>
      <c r="Q22" s="1154">
        <v>2</v>
      </c>
      <c r="R22" s="1154">
        <f t="shared" si="2"/>
        <v>1876</v>
      </c>
      <c r="V22" s="446">
        <v>2015</v>
      </c>
      <c r="W22" s="446">
        <v>1876</v>
      </c>
      <c r="AC22" s="340"/>
      <c r="AD22" s="340"/>
      <c r="AE22" s="340"/>
      <c r="AK22" s="1260"/>
      <c r="AL22" s="309"/>
      <c r="AM22" s="309"/>
      <c r="AN22" s="309"/>
    </row>
    <row r="23" spans="1:16384" s="454" customFormat="1" ht="39.950000000000003" customHeight="1" x14ac:dyDescent="0.35">
      <c r="A23" s="1153">
        <v>2016</v>
      </c>
      <c r="B23" s="1154">
        <v>28</v>
      </c>
      <c r="C23" s="1154">
        <v>27</v>
      </c>
      <c r="D23" s="1154">
        <v>45</v>
      </c>
      <c r="E23" s="1154">
        <v>40</v>
      </c>
      <c r="F23" s="1154">
        <f t="shared" si="0"/>
        <v>140</v>
      </c>
      <c r="G23" s="1154">
        <v>267</v>
      </c>
      <c r="H23" s="1154">
        <v>0</v>
      </c>
      <c r="I23" s="1154">
        <v>7</v>
      </c>
      <c r="J23" s="1154">
        <v>1</v>
      </c>
      <c r="K23" s="1154">
        <v>1</v>
      </c>
      <c r="L23" s="1154">
        <v>1</v>
      </c>
      <c r="M23" s="1154">
        <f t="shared" si="1"/>
        <v>10</v>
      </c>
      <c r="N23" s="1154">
        <v>277</v>
      </c>
      <c r="O23" s="1154">
        <v>18</v>
      </c>
      <c r="P23" s="1154">
        <v>435</v>
      </c>
      <c r="Q23" s="1154">
        <v>0</v>
      </c>
      <c r="R23" s="1154">
        <f t="shared" si="2"/>
        <v>435</v>
      </c>
      <c r="V23" s="446">
        <v>2016</v>
      </c>
      <c r="W23" s="446">
        <v>435</v>
      </c>
      <c r="AC23" s="340"/>
      <c r="AD23" s="340"/>
      <c r="AE23" s="340"/>
      <c r="AK23" s="1260"/>
      <c r="AL23" s="309"/>
      <c r="AM23" s="309"/>
      <c r="AN23" s="309"/>
    </row>
    <row r="24" spans="1:16384" ht="39.950000000000003" customHeight="1" x14ac:dyDescent="0.35">
      <c r="A24" s="1153">
        <v>2017</v>
      </c>
      <c r="B24" s="1154">
        <v>31</v>
      </c>
      <c r="C24" s="1154">
        <v>45</v>
      </c>
      <c r="D24" s="1154">
        <v>16</v>
      </c>
      <c r="E24" s="1154">
        <v>30</v>
      </c>
      <c r="F24" s="1154">
        <f t="shared" si="0"/>
        <v>122</v>
      </c>
      <c r="G24" s="1154">
        <v>108</v>
      </c>
      <c r="H24" s="1154">
        <v>0</v>
      </c>
      <c r="I24" s="1154">
        <v>3</v>
      </c>
      <c r="J24" s="1154">
        <v>0</v>
      </c>
      <c r="K24" s="1154">
        <v>0</v>
      </c>
      <c r="L24" s="1154">
        <v>10</v>
      </c>
      <c r="M24" s="1154">
        <f t="shared" si="1"/>
        <v>13</v>
      </c>
      <c r="N24" s="1154">
        <v>121</v>
      </c>
      <c r="O24" s="1154">
        <v>5</v>
      </c>
      <c r="P24" s="1154">
        <v>248</v>
      </c>
      <c r="Q24" s="1154">
        <v>0</v>
      </c>
      <c r="R24" s="1154">
        <f t="shared" si="2"/>
        <v>248</v>
      </c>
      <c r="V24" s="446">
        <v>2017</v>
      </c>
      <c r="W24" s="446">
        <v>248</v>
      </c>
      <c r="AC24" s="340"/>
      <c r="AD24" s="340"/>
      <c r="AE24" s="340"/>
      <c r="AK24" s="1260"/>
      <c r="AL24" s="309"/>
      <c r="AM24" s="309"/>
      <c r="AN24" s="309"/>
    </row>
    <row r="25" spans="1:16384" s="454" customFormat="1" ht="39.950000000000003" customHeight="1" x14ac:dyDescent="0.35">
      <c r="A25" s="1183">
        <v>2018</v>
      </c>
      <c r="B25" s="1165">
        <v>34</v>
      </c>
      <c r="C25" s="1165">
        <v>74</v>
      </c>
      <c r="D25" s="1165">
        <v>4</v>
      </c>
      <c r="E25" s="1165">
        <v>42</v>
      </c>
      <c r="F25" s="1165">
        <f t="shared" si="0"/>
        <v>154</v>
      </c>
      <c r="G25" s="1165">
        <v>425</v>
      </c>
      <c r="H25" s="1165">
        <v>14</v>
      </c>
      <c r="I25" s="1165">
        <v>0</v>
      </c>
      <c r="J25" s="1165">
        <v>5</v>
      </c>
      <c r="K25" s="1165">
        <v>1</v>
      </c>
      <c r="L25" s="1165">
        <v>4</v>
      </c>
      <c r="M25" s="1165">
        <f t="shared" si="1"/>
        <v>10</v>
      </c>
      <c r="N25" s="1165">
        <v>449</v>
      </c>
      <c r="O25" s="1165">
        <v>375</v>
      </c>
      <c r="P25" s="1165">
        <v>978</v>
      </c>
      <c r="Q25" s="1165">
        <v>0</v>
      </c>
      <c r="R25" s="1165">
        <f t="shared" si="2"/>
        <v>978</v>
      </c>
      <c r="V25" s="446">
        <v>2018</v>
      </c>
      <c r="W25" s="446">
        <v>978</v>
      </c>
      <c r="AC25" s="340"/>
      <c r="AD25" s="340"/>
      <c r="AE25" s="340"/>
      <c r="AK25" s="1260"/>
      <c r="AL25" s="309"/>
      <c r="AM25" s="309"/>
      <c r="AN25" s="309"/>
    </row>
    <row r="26" spans="1:16384" s="454" customFormat="1" ht="39.950000000000003" customHeight="1" x14ac:dyDescent="0.35">
      <c r="A26" s="1183">
        <v>2019</v>
      </c>
      <c r="B26" s="1165">
        <v>64</v>
      </c>
      <c r="C26" s="1165">
        <v>117</v>
      </c>
      <c r="D26" s="1165">
        <v>13</v>
      </c>
      <c r="E26" s="1165">
        <v>39</v>
      </c>
      <c r="F26" s="1165">
        <f t="shared" si="0"/>
        <v>233</v>
      </c>
      <c r="G26" s="1165">
        <v>5995</v>
      </c>
      <c r="H26" s="1165">
        <v>0</v>
      </c>
      <c r="I26" s="1165">
        <v>72</v>
      </c>
      <c r="J26" s="1165">
        <v>7</v>
      </c>
      <c r="K26" s="1165">
        <v>0</v>
      </c>
      <c r="L26" s="1165">
        <v>9</v>
      </c>
      <c r="M26" s="1165">
        <f t="shared" si="1"/>
        <v>88</v>
      </c>
      <c r="N26" s="1165">
        <v>6083</v>
      </c>
      <c r="O26" s="1165">
        <v>25</v>
      </c>
      <c r="P26" s="1165">
        <v>6341</v>
      </c>
      <c r="Q26" s="1165">
        <v>0</v>
      </c>
      <c r="R26" s="1165">
        <f t="shared" si="2"/>
        <v>6341</v>
      </c>
      <c r="V26" s="446">
        <v>2019</v>
      </c>
      <c r="W26" s="446">
        <v>6341</v>
      </c>
      <c r="AC26" s="340"/>
      <c r="AD26" s="340"/>
      <c r="AE26" s="340"/>
      <c r="AK26" s="1260"/>
      <c r="AL26" s="309"/>
      <c r="AM26" s="309"/>
      <c r="AN26" s="309"/>
    </row>
    <row r="27" spans="1:16384" s="454" customFormat="1" ht="39.950000000000003" customHeight="1" x14ac:dyDescent="0.35">
      <c r="A27" s="1183">
        <v>2020</v>
      </c>
      <c r="B27" s="1165">
        <v>41</v>
      </c>
      <c r="C27" s="1165">
        <v>225</v>
      </c>
      <c r="D27" s="1165">
        <v>23</v>
      </c>
      <c r="E27" s="1165">
        <v>201</v>
      </c>
      <c r="F27" s="1165">
        <f t="shared" si="0"/>
        <v>490</v>
      </c>
      <c r="G27" s="1165">
        <v>321</v>
      </c>
      <c r="H27" s="1165">
        <v>2</v>
      </c>
      <c r="I27" s="1165">
        <v>50</v>
      </c>
      <c r="J27" s="1165">
        <v>13</v>
      </c>
      <c r="K27" s="1165">
        <v>7</v>
      </c>
      <c r="L27" s="1165">
        <v>4</v>
      </c>
      <c r="M27" s="1165">
        <f t="shared" si="1"/>
        <v>74</v>
      </c>
      <c r="N27" s="1165">
        <v>397</v>
      </c>
      <c r="O27" s="1165">
        <v>158</v>
      </c>
      <c r="P27" s="1165">
        <v>1045</v>
      </c>
      <c r="Q27" s="1165">
        <v>0</v>
      </c>
      <c r="R27" s="1165">
        <f t="shared" si="2"/>
        <v>1045</v>
      </c>
      <c r="V27" s="446">
        <v>2020</v>
      </c>
      <c r="W27" s="446">
        <v>1045</v>
      </c>
      <c r="AC27" s="340"/>
      <c r="AD27" s="340"/>
      <c r="AE27" s="340"/>
      <c r="AK27" s="1260"/>
      <c r="AL27" s="309"/>
      <c r="AM27" s="309"/>
      <c r="AN27" s="309"/>
    </row>
    <row r="28" spans="1:16384" s="454" customFormat="1" ht="39.950000000000003" customHeight="1" x14ac:dyDescent="0.35">
      <c r="A28" s="1183">
        <v>2021</v>
      </c>
      <c r="B28" s="1165">
        <v>22</v>
      </c>
      <c r="C28" s="1165">
        <v>104</v>
      </c>
      <c r="D28" s="1165">
        <v>32</v>
      </c>
      <c r="E28" s="1165">
        <v>95</v>
      </c>
      <c r="F28" s="1165">
        <f t="shared" si="0"/>
        <v>253</v>
      </c>
      <c r="G28" s="1165">
        <v>209</v>
      </c>
      <c r="H28" s="1165">
        <v>0</v>
      </c>
      <c r="I28" s="1165">
        <v>4</v>
      </c>
      <c r="J28" s="1165">
        <v>0</v>
      </c>
      <c r="K28" s="1165">
        <v>1</v>
      </c>
      <c r="L28" s="1165">
        <v>4</v>
      </c>
      <c r="M28" s="1165">
        <f t="shared" si="1"/>
        <v>9</v>
      </c>
      <c r="N28" s="1165">
        <v>218</v>
      </c>
      <c r="O28" s="1165">
        <v>51</v>
      </c>
      <c r="P28" s="1165">
        <v>522</v>
      </c>
      <c r="Q28" s="1165">
        <v>0</v>
      </c>
      <c r="R28" s="1165">
        <f t="shared" si="2"/>
        <v>522</v>
      </c>
      <c r="V28" s="446">
        <v>2021</v>
      </c>
      <c r="W28" s="446">
        <v>522</v>
      </c>
      <c r="AC28" s="340"/>
      <c r="AD28" s="340"/>
      <c r="AE28" s="340"/>
      <c r="AK28" s="1260"/>
      <c r="AL28" s="309"/>
      <c r="AM28" s="309"/>
      <c r="AN28" s="309"/>
    </row>
    <row r="29" spans="1:16384" s="454" customFormat="1" ht="39.950000000000003" customHeight="1" x14ac:dyDescent="0.35">
      <c r="A29" s="1183">
        <v>2022</v>
      </c>
      <c r="B29" s="1165">
        <v>146</v>
      </c>
      <c r="C29" s="1165">
        <v>146</v>
      </c>
      <c r="D29" s="1165">
        <v>105</v>
      </c>
      <c r="E29" s="1165">
        <v>123</v>
      </c>
      <c r="F29" s="1165">
        <f t="shared" si="0"/>
        <v>520</v>
      </c>
      <c r="G29" s="1165">
        <v>844</v>
      </c>
      <c r="H29" s="1165">
        <v>0</v>
      </c>
      <c r="I29" s="1165">
        <v>14</v>
      </c>
      <c r="J29" s="1165">
        <v>1</v>
      </c>
      <c r="K29" s="1165">
        <v>17</v>
      </c>
      <c r="L29" s="1165">
        <v>11</v>
      </c>
      <c r="M29" s="1165">
        <f t="shared" si="1"/>
        <v>43</v>
      </c>
      <c r="N29" s="1165">
        <v>887</v>
      </c>
      <c r="O29" s="1165">
        <v>124</v>
      </c>
      <c r="P29" s="1165">
        <v>1531</v>
      </c>
      <c r="Q29" s="1165">
        <v>3</v>
      </c>
      <c r="R29" s="1165">
        <f t="shared" si="2"/>
        <v>1534</v>
      </c>
      <c r="V29" s="446">
        <v>2022</v>
      </c>
      <c r="W29" s="446">
        <v>1534</v>
      </c>
      <c r="AC29" s="340"/>
      <c r="AD29" s="340"/>
      <c r="AE29" s="340"/>
      <c r="AK29" s="1260"/>
      <c r="AL29" s="309"/>
      <c r="AM29" s="309"/>
      <c r="AN29" s="309"/>
    </row>
    <row r="30" spans="1:16384" s="454" customFormat="1" ht="39.950000000000003" customHeight="1" x14ac:dyDescent="0.35">
      <c r="A30" s="1183">
        <v>2023</v>
      </c>
      <c r="B30" s="1165">
        <v>308</v>
      </c>
      <c r="C30" s="1165">
        <v>324</v>
      </c>
      <c r="D30" s="1165">
        <v>123</v>
      </c>
      <c r="E30" s="1165">
        <v>215</v>
      </c>
      <c r="F30" s="1165">
        <f t="shared" si="0"/>
        <v>970</v>
      </c>
      <c r="G30" s="1165">
        <v>529</v>
      </c>
      <c r="H30" s="1165">
        <v>66</v>
      </c>
      <c r="I30" s="1165">
        <v>31</v>
      </c>
      <c r="J30" s="1165">
        <v>1</v>
      </c>
      <c r="K30" s="1165">
        <v>0</v>
      </c>
      <c r="L30" s="1165">
        <v>12</v>
      </c>
      <c r="M30" s="1165">
        <f t="shared" si="1"/>
        <v>44</v>
      </c>
      <c r="N30" s="1165">
        <v>639</v>
      </c>
      <c r="O30" s="1165">
        <v>27</v>
      </c>
      <c r="P30" s="1165">
        <v>1636</v>
      </c>
      <c r="Q30" s="1165">
        <v>0</v>
      </c>
      <c r="R30" s="1165">
        <f t="shared" si="2"/>
        <v>1636</v>
      </c>
      <c r="S30" s="1417"/>
      <c r="T30" s="1417"/>
      <c r="U30" s="1417"/>
      <c r="V30" s="1417">
        <v>2023</v>
      </c>
      <c r="W30" s="1417">
        <v>1636</v>
      </c>
      <c r="X30" s="1417"/>
      <c r="Y30" s="1417"/>
      <c r="Z30" s="1417"/>
      <c r="AA30" s="1417"/>
      <c r="AB30" s="1417"/>
      <c r="AC30" s="1417"/>
      <c r="AD30" s="1417"/>
      <c r="AE30" s="1417"/>
      <c r="AF30" s="1417"/>
      <c r="AG30" s="1417"/>
      <c r="AH30" s="1417"/>
      <c r="AI30" s="1417"/>
      <c r="AJ30" s="1417"/>
      <c r="AK30" s="1440"/>
      <c r="AL30" s="1418"/>
      <c r="AM30" s="1418"/>
      <c r="AN30" s="1417"/>
      <c r="AO30" s="1417"/>
      <c r="AP30" s="1417"/>
      <c r="AQ30" s="1417"/>
      <c r="AR30" s="1417"/>
      <c r="AS30" s="1417"/>
      <c r="AT30" s="1417"/>
      <c r="AU30" s="1417"/>
      <c r="AV30" s="1417"/>
      <c r="AW30" s="1417"/>
      <c r="AX30" s="1417"/>
      <c r="AY30" s="1417"/>
      <c r="AZ30" s="1417"/>
      <c r="BA30" s="1417"/>
      <c r="BB30" s="1417"/>
      <c r="BC30" s="1417"/>
      <c r="BD30" s="1417"/>
      <c r="BE30" s="1417"/>
      <c r="BF30" s="1417"/>
      <c r="BG30" s="1417"/>
      <c r="BH30" s="1417"/>
      <c r="BI30" s="1417"/>
      <c r="BJ30" s="1417"/>
      <c r="BK30" s="1417"/>
      <c r="BL30" s="1417"/>
      <c r="BM30" s="1417"/>
      <c r="BN30" s="1417"/>
      <c r="BO30" s="1417"/>
      <c r="BP30" s="1417"/>
      <c r="BQ30" s="1417"/>
      <c r="BR30" s="1417"/>
      <c r="BS30" s="1417"/>
      <c r="BT30" s="1417"/>
      <c r="BU30" s="1417"/>
      <c r="BV30" s="1417"/>
      <c r="BW30" s="1417"/>
      <c r="BX30" s="1417"/>
      <c r="BY30" s="1417"/>
      <c r="BZ30" s="1417"/>
      <c r="CA30" s="1417"/>
      <c r="CB30" s="1417"/>
      <c r="CC30" s="1417"/>
      <c r="CD30" s="1417"/>
      <c r="CE30" s="1417"/>
      <c r="CF30" s="1417"/>
      <c r="CG30" s="1417"/>
      <c r="CH30" s="1417"/>
      <c r="CI30" s="1417"/>
      <c r="CJ30" s="1417"/>
      <c r="CK30" s="1417"/>
      <c r="CL30" s="1417"/>
      <c r="CM30" s="1417"/>
      <c r="CN30" s="1417"/>
      <c r="CO30" s="1417"/>
      <c r="CP30" s="1417"/>
      <c r="CQ30" s="1417"/>
      <c r="CR30" s="1417"/>
      <c r="CS30" s="1417"/>
      <c r="CT30" s="1417"/>
      <c r="CU30" s="1417"/>
      <c r="CV30" s="1417"/>
      <c r="CW30" s="1417"/>
      <c r="CX30" s="1417"/>
      <c r="CY30" s="1417"/>
      <c r="CZ30" s="1417"/>
      <c r="DA30" s="1417"/>
      <c r="DB30" s="1417"/>
      <c r="DC30" s="1417"/>
      <c r="DD30" s="1417"/>
      <c r="DE30" s="1417"/>
      <c r="DF30" s="1417"/>
      <c r="DG30" s="1417"/>
      <c r="DH30" s="1417"/>
      <c r="DI30" s="1417"/>
      <c r="DJ30" s="1417"/>
      <c r="DK30" s="1417"/>
      <c r="DL30" s="1417"/>
      <c r="DM30" s="1417"/>
      <c r="DN30" s="1417"/>
      <c r="DO30" s="1417"/>
      <c r="DP30" s="1417"/>
      <c r="DQ30" s="1417"/>
      <c r="DR30" s="1417"/>
      <c r="DS30" s="1417"/>
      <c r="DT30" s="1417"/>
      <c r="DU30" s="1417"/>
      <c r="DV30" s="1417"/>
      <c r="DW30" s="1417"/>
      <c r="DX30" s="1417"/>
      <c r="DY30" s="1417"/>
      <c r="DZ30" s="1417"/>
      <c r="EA30" s="1417"/>
      <c r="EB30" s="1417"/>
      <c r="EC30" s="1417"/>
      <c r="ED30" s="1417"/>
      <c r="EE30" s="1417"/>
      <c r="EF30" s="1417"/>
      <c r="EG30" s="1417"/>
      <c r="EH30" s="1417"/>
      <c r="EI30" s="1417"/>
      <c r="EJ30" s="1417"/>
      <c r="EK30" s="1417"/>
      <c r="EL30" s="1417"/>
      <c r="EM30" s="1417"/>
      <c r="EN30" s="1417"/>
      <c r="EO30" s="1417"/>
      <c r="EP30" s="1417"/>
      <c r="EQ30" s="1417"/>
      <c r="ER30" s="1417"/>
      <c r="ES30" s="1417"/>
      <c r="ET30" s="1417"/>
      <c r="EU30" s="1417"/>
      <c r="EV30" s="1417"/>
      <c r="EW30" s="1417"/>
      <c r="EX30" s="1417"/>
      <c r="EY30" s="1417"/>
      <c r="EZ30" s="1417"/>
      <c r="FA30" s="1417"/>
      <c r="FB30" s="1417"/>
      <c r="FC30" s="1417"/>
      <c r="FD30" s="1417"/>
      <c r="FE30" s="1417"/>
      <c r="FF30" s="1417"/>
      <c r="FG30" s="1417"/>
      <c r="FH30" s="1417"/>
      <c r="FI30" s="1417"/>
      <c r="FJ30" s="1417"/>
      <c r="FK30" s="1417"/>
      <c r="FL30" s="1417"/>
      <c r="FM30" s="1417"/>
      <c r="FN30" s="1417"/>
      <c r="FO30" s="1417"/>
      <c r="FP30" s="1417"/>
      <c r="FQ30" s="1417"/>
      <c r="FR30" s="1417"/>
      <c r="FS30" s="1417"/>
      <c r="FT30" s="1417"/>
      <c r="FU30" s="1417"/>
      <c r="FV30" s="1417"/>
      <c r="FW30" s="1417"/>
      <c r="FX30" s="1417"/>
      <c r="FY30" s="1417"/>
      <c r="FZ30" s="1417"/>
      <c r="GA30" s="1417"/>
      <c r="GB30" s="1417"/>
      <c r="GC30" s="1417"/>
      <c r="GD30" s="1417"/>
      <c r="GE30" s="1417"/>
      <c r="GF30" s="1417"/>
      <c r="GG30" s="1417"/>
      <c r="GH30" s="1417"/>
      <c r="GI30" s="1417"/>
      <c r="GJ30" s="1417"/>
      <c r="GK30" s="1417"/>
      <c r="GL30" s="1417"/>
      <c r="GM30" s="1417"/>
      <c r="GN30" s="1417"/>
      <c r="GO30" s="1417"/>
      <c r="GP30" s="1417"/>
      <c r="GQ30" s="1417"/>
      <c r="GR30" s="1417"/>
      <c r="GS30" s="1417"/>
      <c r="GT30" s="1417"/>
      <c r="GU30" s="1417"/>
      <c r="GV30" s="1417"/>
      <c r="GW30" s="1417"/>
      <c r="GX30" s="1417"/>
      <c r="GY30" s="1417"/>
      <c r="GZ30" s="1417"/>
      <c r="HA30" s="1417"/>
      <c r="HB30" s="1417"/>
      <c r="HC30" s="1417"/>
      <c r="HD30" s="1417"/>
      <c r="HE30" s="1417"/>
      <c r="HF30" s="1417"/>
      <c r="HG30" s="1417"/>
      <c r="HH30" s="1417"/>
      <c r="HI30" s="1417"/>
      <c r="HJ30" s="1417"/>
      <c r="HK30" s="1417"/>
      <c r="HL30" s="1417"/>
      <c r="HM30" s="1417"/>
      <c r="HN30" s="1417"/>
      <c r="HO30" s="1417"/>
      <c r="HP30" s="1417"/>
      <c r="HQ30" s="1417"/>
      <c r="HR30" s="1417"/>
      <c r="HS30" s="1417"/>
      <c r="HT30" s="1417"/>
      <c r="HU30" s="1417"/>
      <c r="HV30" s="1417"/>
      <c r="HW30" s="1417"/>
      <c r="HX30" s="1417"/>
      <c r="HY30" s="1417"/>
      <c r="HZ30" s="1417"/>
      <c r="IA30" s="1417"/>
      <c r="IB30" s="1417"/>
      <c r="IC30" s="1417"/>
      <c r="ID30" s="1417"/>
      <c r="IE30" s="1417"/>
      <c r="IF30" s="1417"/>
      <c r="IG30" s="1417"/>
      <c r="IH30" s="1417"/>
      <c r="II30" s="1417"/>
      <c r="IJ30" s="1417"/>
      <c r="IK30" s="1417"/>
      <c r="IL30" s="1417"/>
      <c r="IM30" s="1417"/>
      <c r="IN30" s="1417"/>
      <c r="IO30" s="1417"/>
      <c r="IP30" s="1417"/>
      <c r="IQ30" s="1417"/>
      <c r="IR30" s="1417"/>
      <c r="IS30" s="1417"/>
      <c r="IT30" s="1417"/>
      <c r="IU30" s="1417"/>
      <c r="IV30" s="1417"/>
      <c r="IW30" s="1417"/>
      <c r="IX30" s="1417"/>
      <c r="IY30" s="1417"/>
      <c r="IZ30" s="1417"/>
      <c r="JA30" s="1417"/>
      <c r="JB30" s="1417"/>
      <c r="JC30" s="1417"/>
      <c r="JD30" s="1417"/>
      <c r="JE30" s="1417"/>
      <c r="JF30" s="1417"/>
      <c r="JG30" s="1417"/>
      <c r="JH30" s="1417"/>
      <c r="JI30" s="1417"/>
      <c r="JJ30" s="1417"/>
      <c r="JK30" s="1417"/>
      <c r="JL30" s="1417"/>
      <c r="JM30" s="1417"/>
      <c r="JN30" s="1417"/>
      <c r="JO30" s="1417"/>
      <c r="JP30" s="1417"/>
      <c r="JQ30" s="1417"/>
      <c r="JR30" s="1417"/>
      <c r="JS30" s="1417"/>
      <c r="JT30" s="1417"/>
      <c r="JU30" s="1417"/>
      <c r="JV30" s="1417"/>
      <c r="JW30" s="1417"/>
      <c r="JX30" s="1417"/>
      <c r="JY30" s="1417"/>
      <c r="JZ30" s="1417"/>
      <c r="KA30" s="1417"/>
      <c r="KB30" s="1417"/>
      <c r="KC30" s="1417"/>
      <c r="KD30" s="1417"/>
      <c r="KE30" s="1417"/>
      <c r="KF30" s="1417"/>
      <c r="KG30" s="1417"/>
      <c r="KH30" s="1417"/>
      <c r="KI30" s="1417"/>
      <c r="KJ30" s="1417"/>
      <c r="KK30" s="1417"/>
      <c r="KL30" s="1417"/>
      <c r="KM30" s="1417"/>
      <c r="KN30" s="1417"/>
      <c r="KO30" s="1417"/>
      <c r="KP30" s="1417"/>
      <c r="KQ30" s="1417"/>
      <c r="KR30" s="1417"/>
      <c r="KS30" s="1417"/>
      <c r="KT30" s="1417"/>
      <c r="KU30" s="1417"/>
      <c r="KV30" s="1417"/>
      <c r="KW30" s="1417"/>
      <c r="KX30" s="1417"/>
      <c r="KY30" s="1417"/>
      <c r="KZ30" s="1417"/>
      <c r="LA30" s="1417"/>
      <c r="LB30" s="1417"/>
      <c r="LC30" s="1417"/>
      <c r="LD30" s="1417"/>
      <c r="LE30" s="1417"/>
      <c r="LF30" s="1417"/>
      <c r="LG30" s="1417"/>
      <c r="LH30" s="1417"/>
      <c r="LI30" s="1417"/>
      <c r="LJ30" s="1417"/>
      <c r="LK30" s="1417"/>
      <c r="LL30" s="1417"/>
      <c r="LM30" s="1417"/>
      <c r="LN30" s="1417"/>
      <c r="LO30" s="1417"/>
      <c r="LP30" s="1417"/>
      <c r="LQ30" s="1417"/>
      <c r="LR30" s="1417"/>
      <c r="LS30" s="1417"/>
      <c r="LT30" s="1417"/>
      <c r="LU30" s="1417"/>
      <c r="LV30" s="1417"/>
      <c r="LW30" s="1417"/>
      <c r="LX30" s="1417"/>
      <c r="LY30" s="1417"/>
      <c r="LZ30" s="1417"/>
      <c r="MA30" s="1417"/>
      <c r="MB30" s="1417"/>
      <c r="MC30" s="1417"/>
      <c r="MD30" s="1417"/>
      <c r="ME30" s="1417"/>
      <c r="MF30" s="1417"/>
      <c r="MG30" s="1417"/>
      <c r="MH30" s="1417"/>
      <c r="MI30" s="1417"/>
      <c r="MJ30" s="1417"/>
      <c r="MK30" s="1417"/>
      <c r="ML30" s="1417"/>
      <c r="MM30" s="1417"/>
      <c r="MN30" s="1417"/>
      <c r="MO30" s="1417"/>
      <c r="MP30" s="1417"/>
      <c r="MQ30" s="1417"/>
      <c r="MR30" s="1417"/>
      <c r="MS30" s="1417"/>
      <c r="MT30" s="1417"/>
      <c r="MU30" s="1417"/>
      <c r="MV30" s="1417"/>
      <c r="MW30" s="1417"/>
      <c r="MX30" s="1417"/>
      <c r="MY30" s="1417"/>
      <c r="MZ30" s="1417"/>
      <c r="NA30" s="1417"/>
      <c r="NB30" s="1417"/>
      <c r="NC30" s="1417"/>
      <c r="ND30" s="1417"/>
      <c r="NE30" s="1417"/>
      <c r="NF30" s="1417"/>
      <c r="NG30" s="1417"/>
      <c r="NH30" s="1417"/>
      <c r="NI30" s="1417"/>
      <c r="NJ30" s="1417"/>
      <c r="NK30" s="1417"/>
      <c r="NL30" s="1417"/>
      <c r="NM30" s="1417"/>
      <c r="NN30" s="1417"/>
      <c r="NO30" s="1417"/>
      <c r="NP30" s="1417"/>
      <c r="NQ30" s="1417"/>
      <c r="NR30" s="1417"/>
      <c r="NS30" s="1417"/>
      <c r="NT30" s="1417"/>
      <c r="NU30" s="1417"/>
      <c r="NV30" s="1417"/>
      <c r="NW30" s="1417"/>
      <c r="NX30" s="1417"/>
      <c r="NY30" s="1417"/>
      <c r="NZ30" s="1417"/>
      <c r="OA30" s="1417"/>
      <c r="OB30" s="1417"/>
      <c r="OC30" s="1417"/>
      <c r="OD30" s="1417"/>
      <c r="OE30" s="1417"/>
      <c r="OF30" s="1417"/>
      <c r="OG30" s="1417"/>
      <c r="OH30" s="1417"/>
      <c r="OI30" s="1417"/>
      <c r="OJ30" s="1417"/>
      <c r="OK30" s="1417"/>
      <c r="OL30" s="1417"/>
      <c r="OM30" s="1417"/>
      <c r="ON30" s="1417"/>
      <c r="OO30" s="1417"/>
      <c r="OP30" s="1417"/>
      <c r="OQ30" s="1417"/>
      <c r="OR30" s="1417"/>
      <c r="OS30" s="1417"/>
      <c r="OT30" s="1417"/>
      <c r="OU30" s="1417"/>
      <c r="OV30" s="1417"/>
      <c r="OW30" s="1417"/>
      <c r="OX30" s="1417"/>
      <c r="OY30" s="1417"/>
      <c r="OZ30" s="1417"/>
      <c r="PA30" s="1417"/>
      <c r="PB30" s="1417"/>
      <c r="PC30" s="1417"/>
      <c r="PD30" s="1417"/>
      <c r="PE30" s="1417"/>
      <c r="PF30" s="1417"/>
      <c r="PG30" s="1417"/>
      <c r="PH30" s="1417"/>
      <c r="PI30" s="1417"/>
      <c r="PJ30" s="1417"/>
      <c r="PK30" s="1417"/>
      <c r="PL30" s="1417"/>
      <c r="PM30" s="1417"/>
      <c r="PN30" s="1417"/>
      <c r="PO30" s="1417"/>
      <c r="PP30" s="1417"/>
      <c r="PQ30" s="1417"/>
      <c r="PR30" s="1417"/>
      <c r="PS30" s="1417"/>
      <c r="PT30" s="1417"/>
      <c r="PU30" s="1417"/>
      <c r="PV30" s="1417"/>
      <c r="PW30" s="1417"/>
      <c r="PX30" s="1417"/>
      <c r="PY30" s="1417"/>
      <c r="PZ30" s="1417"/>
      <c r="QA30" s="1417"/>
      <c r="QB30" s="1417"/>
      <c r="QC30" s="1417"/>
      <c r="QD30" s="1417"/>
      <c r="QE30" s="1417"/>
      <c r="QF30" s="1417"/>
      <c r="QG30" s="1417"/>
      <c r="QH30" s="1417"/>
      <c r="QI30" s="1417"/>
      <c r="QJ30" s="1417"/>
      <c r="QK30" s="1417"/>
      <c r="QL30" s="1417"/>
      <c r="QM30" s="1417"/>
      <c r="QN30" s="1417"/>
      <c r="QO30" s="1417"/>
      <c r="QP30" s="1417"/>
      <c r="QQ30" s="1417"/>
      <c r="QR30" s="1417"/>
      <c r="QS30" s="1417"/>
      <c r="QT30" s="1417"/>
      <c r="QU30" s="1417"/>
      <c r="QV30" s="1417"/>
      <c r="QW30" s="1417"/>
      <c r="QX30" s="1417"/>
      <c r="QY30" s="1417"/>
      <c r="QZ30" s="1417"/>
      <c r="RA30" s="1417"/>
      <c r="RB30" s="1417"/>
      <c r="RC30" s="1417"/>
      <c r="RD30" s="1417"/>
      <c r="RE30" s="1417"/>
      <c r="RF30" s="1417"/>
      <c r="RG30" s="1417"/>
      <c r="RH30" s="1417"/>
      <c r="RI30" s="1417"/>
      <c r="RJ30" s="1417"/>
      <c r="RK30" s="1417"/>
      <c r="RL30" s="1417"/>
      <c r="RM30" s="1417"/>
      <c r="RN30" s="1417"/>
      <c r="RO30" s="1417"/>
      <c r="RP30" s="1417"/>
      <c r="RQ30" s="1417"/>
      <c r="RR30" s="1417"/>
      <c r="RS30" s="1417"/>
      <c r="RT30" s="1417"/>
      <c r="RU30" s="1417"/>
      <c r="RV30" s="1417"/>
      <c r="RW30" s="1417"/>
      <c r="RX30" s="1417"/>
      <c r="RY30" s="1417"/>
      <c r="RZ30" s="1417"/>
      <c r="SA30" s="1417"/>
      <c r="SB30" s="1417"/>
      <c r="SC30" s="1417"/>
      <c r="SD30" s="1417"/>
      <c r="SE30" s="1417"/>
      <c r="SF30" s="1417"/>
      <c r="SG30" s="1417"/>
      <c r="SH30" s="1417"/>
      <c r="SI30" s="1417"/>
      <c r="SJ30" s="1417"/>
      <c r="SK30" s="1417"/>
      <c r="SL30" s="1417"/>
      <c r="SM30" s="1417"/>
      <c r="SN30" s="1417"/>
      <c r="SO30" s="1417"/>
      <c r="SP30" s="1417"/>
      <c r="SQ30" s="1417"/>
      <c r="SR30" s="1417"/>
      <c r="SS30" s="1417"/>
      <c r="ST30" s="1417"/>
      <c r="SU30" s="1417"/>
      <c r="SV30" s="1417"/>
      <c r="SW30" s="1417"/>
      <c r="SX30" s="1417"/>
      <c r="SY30" s="1417"/>
      <c r="SZ30" s="1417"/>
      <c r="TA30" s="1417"/>
      <c r="TB30" s="1417"/>
      <c r="TC30" s="1417"/>
      <c r="TD30" s="1417"/>
      <c r="TE30" s="1417"/>
      <c r="TF30" s="1417"/>
      <c r="TG30" s="1417"/>
      <c r="TH30" s="1417"/>
      <c r="TI30" s="1417"/>
      <c r="TJ30" s="1417"/>
      <c r="TK30" s="1417"/>
      <c r="TL30" s="1417"/>
      <c r="TM30" s="1417"/>
      <c r="TN30" s="1417"/>
      <c r="TO30" s="1417"/>
      <c r="TP30" s="1417"/>
      <c r="TQ30" s="1417"/>
      <c r="TR30" s="1417"/>
      <c r="TS30" s="1417"/>
      <c r="TT30" s="1417"/>
      <c r="TU30" s="1417"/>
      <c r="TV30" s="1417"/>
      <c r="TW30" s="1417"/>
      <c r="TX30" s="1417"/>
      <c r="TY30" s="1417"/>
      <c r="TZ30" s="1417"/>
      <c r="UA30" s="1417"/>
      <c r="UB30" s="1417"/>
      <c r="UC30" s="1417"/>
      <c r="UD30" s="1417"/>
      <c r="UE30" s="1417"/>
      <c r="UF30" s="1417"/>
      <c r="UG30" s="1417"/>
      <c r="UH30" s="1417"/>
      <c r="UI30" s="1417"/>
      <c r="UJ30" s="1417"/>
      <c r="UK30" s="1417"/>
      <c r="UL30" s="1417"/>
      <c r="UM30" s="1417"/>
      <c r="UN30" s="1417"/>
      <c r="UO30" s="1417"/>
      <c r="UP30" s="1417"/>
      <c r="UQ30" s="1417"/>
      <c r="UR30" s="1417"/>
      <c r="US30" s="1417"/>
      <c r="UT30" s="1417"/>
      <c r="UU30" s="1417"/>
      <c r="UV30" s="1417"/>
      <c r="UW30" s="1417"/>
      <c r="UX30" s="1417"/>
      <c r="UY30" s="1417"/>
      <c r="UZ30" s="1417"/>
      <c r="VA30" s="1417"/>
      <c r="VB30" s="1417"/>
      <c r="VC30" s="1417"/>
      <c r="VD30" s="1417"/>
      <c r="VE30" s="1417"/>
      <c r="VF30" s="1417"/>
      <c r="VG30" s="1417"/>
      <c r="VH30" s="1417"/>
      <c r="VI30" s="1417"/>
      <c r="VJ30" s="1417"/>
      <c r="VK30" s="1417"/>
      <c r="VL30" s="1417"/>
      <c r="VM30" s="1417"/>
      <c r="VN30" s="1417"/>
      <c r="VO30" s="1417"/>
      <c r="VP30" s="1417"/>
      <c r="VQ30" s="1417"/>
      <c r="VR30" s="1417"/>
      <c r="VS30" s="1417"/>
      <c r="VT30" s="1417"/>
      <c r="VU30" s="1417"/>
      <c r="VV30" s="1417"/>
      <c r="VW30" s="1417"/>
      <c r="VX30" s="1417"/>
      <c r="VY30" s="1417"/>
      <c r="VZ30" s="1417"/>
      <c r="WA30" s="1417"/>
      <c r="WB30" s="1417"/>
      <c r="WC30" s="1417"/>
      <c r="WD30" s="1417"/>
      <c r="WE30" s="1417"/>
      <c r="WF30" s="1417"/>
      <c r="WG30" s="1417"/>
      <c r="WH30" s="1417"/>
      <c r="WI30" s="1417"/>
      <c r="WJ30" s="1417"/>
      <c r="WK30" s="1417"/>
      <c r="WL30" s="1417"/>
      <c r="WM30" s="1417"/>
      <c r="WN30" s="1417"/>
      <c r="WO30" s="1417"/>
      <c r="WP30" s="1417"/>
      <c r="WQ30" s="1417"/>
      <c r="WR30" s="1417"/>
      <c r="WS30" s="1417"/>
      <c r="WT30" s="1417"/>
      <c r="WU30" s="1417"/>
      <c r="WV30" s="1417"/>
      <c r="WW30" s="1417"/>
      <c r="WX30" s="1417"/>
      <c r="WY30" s="1417"/>
      <c r="WZ30" s="1417"/>
      <c r="XA30" s="1417"/>
      <c r="XB30" s="1417"/>
      <c r="XC30" s="1417"/>
      <c r="XD30" s="1417"/>
      <c r="XE30" s="1417"/>
      <c r="XF30" s="1417"/>
      <c r="XG30" s="1417"/>
      <c r="XH30" s="1417"/>
      <c r="XI30" s="1417"/>
      <c r="XJ30" s="1417"/>
      <c r="XK30" s="1417"/>
      <c r="XL30" s="1417"/>
      <c r="XM30" s="1417"/>
      <c r="XN30" s="1417"/>
      <c r="XO30" s="1417"/>
      <c r="XP30" s="1417"/>
      <c r="XQ30" s="1417"/>
      <c r="XR30" s="1417"/>
      <c r="XS30" s="1417"/>
      <c r="XT30" s="1417"/>
      <c r="XU30" s="1417"/>
      <c r="XV30" s="1417"/>
      <c r="XW30" s="1417"/>
      <c r="XX30" s="1417"/>
      <c r="XY30" s="1417"/>
      <c r="XZ30" s="1417"/>
      <c r="YA30" s="1417"/>
      <c r="YB30" s="1417"/>
      <c r="YC30" s="1417"/>
      <c r="YD30" s="1417"/>
      <c r="YE30" s="1417"/>
      <c r="YF30" s="1417"/>
      <c r="YG30" s="1417"/>
      <c r="YH30" s="1417"/>
      <c r="YI30" s="1417"/>
      <c r="YJ30" s="1417"/>
      <c r="YK30" s="1417"/>
      <c r="YL30" s="1417"/>
      <c r="YM30" s="1417"/>
      <c r="YN30" s="1417"/>
      <c r="YO30" s="1417"/>
      <c r="YP30" s="1417"/>
      <c r="YQ30" s="1417"/>
      <c r="YR30" s="1417"/>
      <c r="YS30" s="1417"/>
      <c r="YT30" s="1417"/>
      <c r="YU30" s="1417"/>
      <c r="YV30" s="1417"/>
      <c r="YW30" s="1417"/>
      <c r="YX30" s="1417"/>
      <c r="YY30" s="1417"/>
      <c r="YZ30" s="1417"/>
      <c r="ZA30" s="1417"/>
      <c r="ZB30" s="1417"/>
      <c r="ZC30" s="1417"/>
      <c r="ZD30" s="1417"/>
      <c r="ZE30" s="1417"/>
      <c r="ZF30" s="1417"/>
      <c r="ZG30" s="1417"/>
      <c r="ZH30" s="1417"/>
      <c r="ZI30" s="1417"/>
      <c r="ZJ30" s="1417"/>
      <c r="ZK30" s="1417"/>
      <c r="ZL30" s="1417"/>
      <c r="ZM30" s="1417"/>
      <c r="ZN30" s="1417"/>
      <c r="ZO30" s="1417"/>
      <c r="ZP30" s="1417"/>
      <c r="ZQ30" s="1417"/>
      <c r="ZR30" s="1417"/>
      <c r="ZS30" s="1417"/>
      <c r="ZT30" s="1417"/>
      <c r="ZU30" s="1417"/>
      <c r="ZV30" s="1417"/>
      <c r="ZW30" s="1417"/>
      <c r="ZX30" s="1417"/>
      <c r="ZY30" s="1417"/>
      <c r="ZZ30" s="1417"/>
      <c r="AAA30" s="1417"/>
      <c r="AAB30" s="1417"/>
      <c r="AAC30" s="1417"/>
      <c r="AAD30" s="1417"/>
      <c r="AAE30" s="1417"/>
      <c r="AAF30" s="1417"/>
      <c r="AAG30" s="1417"/>
      <c r="AAH30" s="1417"/>
      <c r="AAI30" s="1417"/>
      <c r="AAJ30" s="1417"/>
      <c r="AAK30" s="1417"/>
      <c r="AAL30" s="1417"/>
      <c r="AAM30" s="1417"/>
      <c r="AAN30" s="1417"/>
      <c r="AAO30" s="1417"/>
      <c r="AAP30" s="1417"/>
      <c r="AAQ30" s="1417"/>
      <c r="AAR30" s="1417"/>
      <c r="AAS30" s="1417"/>
      <c r="AAT30" s="1417"/>
      <c r="AAU30" s="1417"/>
      <c r="AAV30" s="1417"/>
      <c r="AAW30" s="1417"/>
      <c r="AAX30" s="1417"/>
      <c r="AAY30" s="1417"/>
      <c r="AAZ30" s="1417"/>
      <c r="ABA30" s="1417"/>
      <c r="ABB30" s="1417"/>
      <c r="ABC30" s="1417"/>
      <c r="ABD30" s="1417"/>
      <c r="ABE30" s="1417"/>
      <c r="ABF30" s="1417"/>
      <c r="ABG30" s="1417"/>
      <c r="ABH30" s="1417"/>
      <c r="ABI30" s="1417"/>
      <c r="ABJ30" s="1417"/>
      <c r="ABK30" s="1417"/>
      <c r="ABL30" s="1417"/>
      <c r="ABM30" s="1417"/>
      <c r="ABN30" s="1417"/>
      <c r="ABO30" s="1417"/>
      <c r="ABP30" s="1417"/>
      <c r="ABQ30" s="1417"/>
      <c r="ABR30" s="1417"/>
      <c r="ABS30" s="1417"/>
      <c r="ABT30" s="1417"/>
      <c r="ABU30" s="1417"/>
      <c r="ABV30" s="1417"/>
      <c r="ABW30" s="1417"/>
      <c r="ABX30" s="1417"/>
      <c r="ABY30" s="1417"/>
      <c r="ABZ30" s="1417"/>
      <c r="ACA30" s="1417"/>
      <c r="ACB30" s="1417"/>
      <c r="ACC30" s="1417"/>
      <c r="ACD30" s="1417"/>
      <c r="ACE30" s="1417"/>
      <c r="ACF30" s="1417"/>
      <c r="ACG30" s="1417"/>
      <c r="ACH30" s="1417"/>
      <c r="ACI30" s="1417"/>
      <c r="ACJ30" s="1417"/>
      <c r="ACK30" s="1417"/>
      <c r="ACL30" s="1417"/>
      <c r="ACM30" s="1417"/>
      <c r="ACN30" s="1417"/>
      <c r="ACO30" s="1417"/>
      <c r="ACP30" s="1417"/>
      <c r="ACQ30" s="1417"/>
      <c r="ACR30" s="1417"/>
      <c r="ACS30" s="1417"/>
      <c r="ACT30" s="1417"/>
      <c r="ACU30" s="1417"/>
      <c r="ACV30" s="1417"/>
      <c r="ACW30" s="1417"/>
      <c r="ACX30" s="1417"/>
      <c r="ACY30" s="1417"/>
      <c r="ACZ30" s="1417"/>
      <c r="ADA30" s="1417"/>
      <c r="ADB30" s="1417"/>
      <c r="ADC30" s="1417"/>
      <c r="ADD30" s="1417"/>
      <c r="ADE30" s="1417"/>
      <c r="ADF30" s="1417"/>
      <c r="ADG30" s="1417"/>
      <c r="ADH30" s="1417"/>
      <c r="ADI30" s="1417"/>
      <c r="ADJ30" s="1417"/>
      <c r="ADK30" s="1417"/>
      <c r="ADL30" s="1417"/>
      <c r="ADM30" s="1417"/>
      <c r="ADN30" s="1417"/>
      <c r="ADO30" s="1417"/>
      <c r="ADP30" s="1417"/>
      <c r="ADQ30" s="1417"/>
      <c r="ADR30" s="1417"/>
      <c r="ADS30" s="1417"/>
      <c r="ADT30" s="1417"/>
      <c r="ADU30" s="1417"/>
      <c r="ADV30" s="1417"/>
      <c r="ADW30" s="1417"/>
      <c r="ADX30" s="1417"/>
      <c r="ADY30" s="1417"/>
      <c r="ADZ30" s="1417"/>
      <c r="AEA30" s="1417"/>
      <c r="AEB30" s="1417"/>
      <c r="AEC30" s="1417"/>
      <c r="AED30" s="1417"/>
      <c r="AEE30" s="1417"/>
      <c r="AEF30" s="1417"/>
      <c r="AEG30" s="1417"/>
      <c r="AEH30" s="1417"/>
      <c r="AEI30" s="1417"/>
      <c r="AEJ30" s="1417"/>
      <c r="AEK30" s="1417"/>
      <c r="AEL30" s="1417"/>
      <c r="AEM30" s="1417"/>
      <c r="AEN30" s="1417"/>
      <c r="AEO30" s="1417"/>
      <c r="AEP30" s="1417"/>
      <c r="AEQ30" s="1417"/>
      <c r="AER30" s="1417"/>
      <c r="AES30" s="1417"/>
      <c r="AET30" s="1417"/>
      <c r="AEU30" s="1417"/>
      <c r="AEV30" s="1417"/>
      <c r="AEW30" s="1417"/>
      <c r="AEX30" s="1417"/>
      <c r="AEY30" s="1417"/>
      <c r="AEZ30" s="1417"/>
      <c r="AFA30" s="1417"/>
      <c r="AFB30" s="1417"/>
      <c r="AFC30" s="1417"/>
      <c r="AFD30" s="1417"/>
      <c r="AFE30" s="1417"/>
      <c r="AFF30" s="1417"/>
      <c r="AFG30" s="1417"/>
      <c r="AFH30" s="1417"/>
      <c r="AFI30" s="1417"/>
      <c r="AFJ30" s="1417"/>
      <c r="AFK30" s="1417"/>
      <c r="AFL30" s="1417"/>
      <c r="AFM30" s="1417"/>
      <c r="AFN30" s="1417"/>
      <c r="AFO30" s="1417"/>
      <c r="AFP30" s="1417"/>
      <c r="AFQ30" s="1417"/>
      <c r="AFR30" s="1417"/>
      <c r="AFS30" s="1417"/>
      <c r="AFT30" s="1417"/>
      <c r="AFU30" s="1417"/>
      <c r="AFV30" s="1417"/>
      <c r="AFW30" s="1417"/>
      <c r="AFX30" s="1417"/>
      <c r="AFY30" s="1417"/>
      <c r="AFZ30" s="1417"/>
      <c r="AGA30" s="1417"/>
      <c r="AGB30" s="1417"/>
      <c r="AGC30" s="1417"/>
      <c r="AGD30" s="1417"/>
      <c r="AGE30" s="1417"/>
      <c r="AGF30" s="1417"/>
      <c r="AGG30" s="1417"/>
      <c r="AGH30" s="1417"/>
      <c r="AGI30" s="1417"/>
      <c r="AGJ30" s="1417"/>
      <c r="AGK30" s="1417"/>
      <c r="AGL30" s="1417"/>
      <c r="AGM30" s="1417"/>
      <c r="AGN30" s="1417"/>
      <c r="AGO30" s="1417"/>
      <c r="AGP30" s="1417"/>
      <c r="AGQ30" s="1417"/>
      <c r="AGR30" s="1417"/>
      <c r="AGS30" s="1417"/>
      <c r="AGT30" s="1417"/>
      <c r="AGU30" s="1417"/>
      <c r="AGV30" s="1417"/>
      <c r="AGW30" s="1417"/>
      <c r="AGX30" s="1417"/>
      <c r="AGY30" s="1417"/>
      <c r="AGZ30" s="1417"/>
      <c r="AHA30" s="1417"/>
      <c r="AHB30" s="1417"/>
      <c r="AHC30" s="1417"/>
      <c r="AHD30" s="1417"/>
      <c r="AHE30" s="1417"/>
      <c r="AHF30" s="1417"/>
      <c r="AHG30" s="1417"/>
      <c r="AHH30" s="1417"/>
      <c r="AHI30" s="1417"/>
      <c r="AHJ30" s="1417"/>
      <c r="AHK30" s="1417"/>
      <c r="AHL30" s="1417"/>
      <c r="AHM30" s="1417"/>
      <c r="AHN30" s="1417"/>
      <c r="AHO30" s="1417"/>
      <c r="AHP30" s="1417"/>
      <c r="AHQ30" s="1417"/>
      <c r="AHR30" s="1417"/>
      <c r="AHS30" s="1417"/>
      <c r="AHT30" s="1417"/>
      <c r="AHU30" s="1417"/>
      <c r="AHV30" s="1417"/>
      <c r="AHW30" s="1417"/>
      <c r="AHX30" s="1417"/>
      <c r="AHY30" s="1417"/>
      <c r="AHZ30" s="1417"/>
      <c r="AIA30" s="1417"/>
      <c r="AIB30" s="1417"/>
      <c r="AIC30" s="1417"/>
      <c r="AID30" s="1417"/>
      <c r="AIE30" s="1417"/>
      <c r="AIF30" s="1417"/>
      <c r="AIG30" s="1417"/>
      <c r="AIH30" s="1417"/>
      <c r="AII30" s="1417"/>
      <c r="AIJ30" s="1417"/>
      <c r="AIK30" s="1417"/>
      <c r="AIL30" s="1417"/>
      <c r="AIM30" s="1417"/>
      <c r="AIN30" s="1417"/>
      <c r="AIO30" s="1417"/>
      <c r="AIP30" s="1417"/>
      <c r="AIQ30" s="1417"/>
      <c r="AIR30" s="1417"/>
      <c r="AIS30" s="1417"/>
      <c r="AIT30" s="1417"/>
      <c r="AIU30" s="1417"/>
      <c r="AIV30" s="1417"/>
      <c r="AIW30" s="1417"/>
      <c r="AIX30" s="1417"/>
      <c r="AIY30" s="1417"/>
      <c r="AIZ30" s="1417"/>
      <c r="AJA30" s="1417"/>
      <c r="AJB30" s="1417"/>
      <c r="AJC30" s="1417"/>
      <c r="AJD30" s="1417"/>
      <c r="AJE30" s="1417"/>
      <c r="AJF30" s="1417"/>
      <c r="AJG30" s="1417"/>
      <c r="AJH30" s="1417"/>
      <c r="AJI30" s="1417"/>
      <c r="AJJ30" s="1417"/>
      <c r="AJK30" s="1417"/>
      <c r="AJL30" s="1417"/>
      <c r="AJM30" s="1417"/>
      <c r="AJN30" s="1417"/>
      <c r="AJO30" s="1417"/>
      <c r="AJP30" s="1417"/>
      <c r="AJQ30" s="1417"/>
      <c r="AJR30" s="1417"/>
      <c r="AJS30" s="1417"/>
      <c r="AJT30" s="1417"/>
      <c r="AJU30" s="1417"/>
      <c r="AJV30" s="1417"/>
      <c r="AJW30" s="1417"/>
      <c r="AJX30" s="1417"/>
      <c r="AJY30" s="1417"/>
      <c r="AJZ30" s="1417"/>
      <c r="AKA30" s="1417"/>
      <c r="AKB30" s="1417"/>
      <c r="AKC30" s="1417"/>
      <c r="AKD30" s="1417"/>
      <c r="AKE30" s="1417"/>
      <c r="AKF30" s="1417"/>
      <c r="AKG30" s="1417"/>
      <c r="AKH30" s="1417"/>
      <c r="AKI30" s="1417"/>
      <c r="AKJ30" s="1417"/>
      <c r="AKK30" s="1417"/>
      <c r="AKL30" s="1417"/>
      <c r="AKM30" s="1417"/>
      <c r="AKN30" s="1417"/>
      <c r="AKO30" s="1417"/>
      <c r="AKP30" s="1417"/>
      <c r="AKQ30" s="1417"/>
      <c r="AKR30" s="1417"/>
      <c r="AKS30" s="1417"/>
      <c r="AKT30" s="1417"/>
      <c r="AKU30" s="1417"/>
      <c r="AKV30" s="1417"/>
      <c r="AKW30" s="1417"/>
      <c r="AKX30" s="1417"/>
      <c r="AKY30" s="1417"/>
      <c r="AKZ30" s="1417"/>
      <c r="ALA30" s="1417"/>
      <c r="ALB30" s="1417"/>
      <c r="ALC30" s="1417"/>
      <c r="ALD30" s="1417"/>
      <c r="ALE30" s="1417"/>
      <c r="ALF30" s="1417"/>
      <c r="ALG30" s="1417"/>
      <c r="ALH30" s="1417"/>
      <c r="ALI30" s="1417"/>
      <c r="ALJ30" s="1417"/>
      <c r="ALK30" s="1417"/>
      <c r="ALL30" s="1417"/>
      <c r="ALM30" s="1417"/>
      <c r="ALN30" s="1417"/>
      <c r="ALO30" s="1417"/>
      <c r="ALP30" s="1417"/>
      <c r="ALQ30" s="1417"/>
      <c r="ALR30" s="1417"/>
      <c r="ALS30" s="1417"/>
      <c r="ALT30" s="1417"/>
      <c r="ALU30" s="1417"/>
      <c r="ALV30" s="1417"/>
      <c r="ALW30" s="1417"/>
      <c r="ALX30" s="1417"/>
      <c r="ALY30" s="1417"/>
      <c r="ALZ30" s="1417"/>
      <c r="AMA30" s="1417"/>
      <c r="AMB30" s="1417"/>
      <c r="AMC30" s="1417"/>
      <c r="AMD30" s="1417"/>
      <c r="AME30" s="1417"/>
      <c r="AMF30" s="1417"/>
      <c r="AMG30" s="1417"/>
      <c r="AMH30" s="1417"/>
      <c r="AMI30" s="1417"/>
      <c r="AMJ30" s="1417"/>
      <c r="AMK30" s="1417"/>
      <c r="AML30" s="1417"/>
      <c r="AMM30" s="1417"/>
      <c r="AMN30" s="1417"/>
      <c r="AMO30" s="1417"/>
      <c r="AMP30" s="1417"/>
      <c r="AMQ30" s="1417"/>
      <c r="AMR30" s="1417"/>
      <c r="AMS30" s="1417"/>
      <c r="AMT30" s="1417"/>
      <c r="AMU30" s="1417"/>
      <c r="AMV30" s="1417"/>
      <c r="AMW30" s="1417"/>
      <c r="AMX30" s="1417"/>
      <c r="AMY30" s="1417"/>
      <c r="AMZ30" s="1417"/>
      <c r="ANA30" s="1417"/>
      <c r="ANB30" s="1417"/>
      <c r="ANC30" s="1417"/>
      <c r="AND30" s="1417"/>
      <c r="ANE30" s="1417"/>
      <c r="ANF30" s="1417"/>
      <c r="ANG30" s="1417"/>
      <c r="ANH30" s="1417"/>
      <c r="ANI30" s="1417"/>
      <c r="ANJ30" s="1417"/>
      <c r="ANK30" s="1417"/>
      <c r="ANL30" s="1417"/>
      <c r="ANM30" s="1417"/>
      <c r="ANN30" s="1417"/>
      <c r="ANO30" s="1417"/>
      <c r="ANP30" s="1417"/>
      <c r="ANQ30" s="1417"/>
      <c r="ANR30" s="1417"/>
      <c r="ANS30" s="1417"/>
      <c r="ANT30" s="1417"/>
      <c r="ANU30" s="1417"/>
      <c r="ANV30" s="1417"/>
      <c r="ANW30" s="1417"/>
      <c r="ANX30" s="1417"/>
      <c r="ANY30" s="1417"/>
      <c r="ANZ30" s="1417"/>
      <c r="AOA30" s="1417"/>
      <c r="AOB30" s="1417"/>
      <c r="AOC30" s="1417"/>
      <c r="AOD30" s="1417"/>
      <c r="AOE30" s="1417"/>
      <c r="AOF30" s="1417"/>
      <c r="AOG30" s="1417"/>
      <c r="AOH30" s="1417"/>
      <c r="AOI30" s="1417"/>
      <c r="AOJ30" s="1417"/>
      <c r="AOK30" s="1417"/>
      <c r="AOL30" s="1417"/>
      <c r="AOM30" s="1417"/>
      <c r="AON30" s="1417"/>
      <c r="AOO30" s="1417"/>
      <c r="AOP30" s="1417"/>
      <c r="AOQ30" s="1417"/>
      <c r="AOR30" s="1417"/>
      <c r="AOS30" s="1417"/>
      <c r="AOT30" s="1417"/>
      <c r="AOU30" s="1417"/>
      <c r="AOV30" s="1417"/>
      <c r="AOW30" s="1417"/>
      <c r="AOX30" s="1417"/>
      <c r="AOY30" s="1417"/>
      <c r="AOZ30" s="1417"/>
      <c r="APA30" s="1417"/>
      <c r="APB30" s="1417"/>
      <c r="APC30" s="1417"/>
      <c r="APD30" s="1417"/>
      <c r="APE30" s="1417"/>
      <c r="APF30" s="1417"/>
      <c r="APG30" s="1417"/>
      <c r="APH30" s="1417"/>
      <c r="API30" s="1417"/>
      <c r="APJ30" s="1417"/>
      <c r="APK30" s="1417"/>
      <c r="APL30" s="1417"/>
      <c r="APM30" s="1417"/>
      <c r="APN30" s="1417"/>
      <c r="APO30" s="1417"/>
      <c r="APP30" s="1417"/>
      <c r="APQ30" s="1417"/>
      <c r="APR30" s="1417"/>
      <c r="APS30" s="1417"/>
      <c r="APT30" s="1417"/>
      <c r="APU30" s="1417"/>
      <c r="APV30" s="1417"/>
      <c r="APW30" s="1417"/>
      <c r="APX30" s="1417"/>
      <c r="APY30" s="1417"/>
      <c r="APZ30" s="1417"/>
      <c r="AQA30" s="1417"/>
      <c r="AQB30" s="1417"/>
      <c r="AQC30" s="1417"/>
      <c r="AQD30" s="1417"/>
      <c r="AQE30" s="1417"/>
      <c r="AQF30" s="1417"/>
      <c r="AQG30" s="1417"/>
      <c r="AQH30" s="1417"/>
      <c r="AQI30" s="1417"/>
      <c r="AQJ30" s="1417"/>
      <c r="AQK30" s="1417"/>
      <c r="AQL30" s="1417"/>
      <c r="AQM30" s="1417"/>
      <c r="AQN30" s="1417"/>
      <c r="AQO30" s="1417"/>
      <c r="AQP30" s="1417"/>
      <c r="AQQ30" s="1417"/>
      <c r="AQR30" s="1417"/>
      <c r="AQS30" s="1417"/>
      <c r="AQT30" s="1417"/>
      <c r="AQU30" s="1417"/>
      <c r="AQV30" s="1417"/>
      <c r="AQW30" s="1417"/>
      <c r="AQX30" s="1417"/>
      <c r="AQY30" s="1417"/>
      <c r="AQZ30" s="1417"/>
      <c r="ARA30" s="1417"/>
      <c r="ARB30" s="1417"/>
      <c r="ARC30" s="1417"/>
      <c r="ARD30" s="1417"/>
      <c r="ARE30" s="1417"/>
      <c r="ARF30" s="1417"/>
      <c r="ARG30" s="1417"/>
      <c r="ARH30" s="1417"/>
      <c r="ARI30" s="1417"/>
      <c r="ARJ30" s="1417"/>
      <c r="ARK30" s="1417"/>
      <c r="ARL30" s="1417"/>
      <c r="ARM30" s="1417"/>
      <c r="ARN30" s="1417"/>
      <c r="ARO30" s="1417"/>
      <c r="ARP30" s="1417"/>
      <c r="ARQ30" s="1417"/>
      <c r="ARR30" s="1417"/>
      <c r="ARS30" s="1417"/>
      <c r="ART30" s="1417"/>
      <c r="ARU30" s="1417"/>
      <c r="ARV30" s="1417"/>
      <c r="ARW30" s="1417"/>
      <c r="ARX30" s="1417"/>
      <c r="ARY30" s="1417"/>
      <c r="ARZ30" s="1417"/>
      <c r="ASA30" s="1417"/>
      <c r="ASB30" s="1417"/>
      <c r="ASC30" s="1417"/>
      <c r="ASD30" s="1417"/>
      <c r="ASE30" s="1417"/>
      <c r="ASF30" s="1417"/>
      <c r="ASG30" s="1417"/>
      <c r="ASH30" s="1417"/>
      <c r="ASI30" s="1417"/>
      <c r="ASJ30" s="1417"/>
      <c r="ASK30" s="1417"/>
      <c r="ASL30" s="1417"/>
      <c r="ASM30" s="1417"/>
      <c r="ASN30" s="1417"/>
      <c r="ASO30" s="1417"/>
      <c r="ASP30" s="1417"/>
      <c r="ASQ30" s="1417"/>
      <c r="ASR30" s="1417"/>
      <c r="ASS30" s="1417"/>
      <c r="AST30" s="1417"/>
      <c r="ASU30" s="1417"/>
      <c r="ASV30" s="1417"/>
      <c r="ASW30" s="1417"/>
      <c r="ASX30" s="1417"/>
      <c r="ASY30" s="1417"/>
      <c r="ASZ30" s="1417"/>
      <c r="ATA30" s="1417"/>
      <c r="ATB30" s="1417"/>
      <c r="ATC30" s="1417"/>
      <c r="ATD30" s="1417"/>
      <c r="ATE30" s="1417"/>
      <c r="ATF30" s="1417"/>
      <c r="ATG30" s="1417"/>
      <c r="ATH30" s="1417"/>
      <c r="ATI30" s="1417"/>
      <c r="ATJ30" s="1417"/>
      <c r="ATK30" s="1417"/>
      <c r="ATL30" s="1417"/>
      <c r="ATM30" s="1417"/>
      <c r="ATN30" s="1417"/>
      <c r="ATO30" s="1417"/>
      <c r="ATP30" s="1417"/>
      <c r="ATQ30" s="1417"/>
      <c r="ATR30" s="1417"/>
      <c r="ATS30" s="1417"/>
      <c r="ATT30" s="1417"/>
      <c r="ATU30" s="1417"/>
      <c r="ATV30" s="1417"/>
      <c r="ATW30" s="1417"/>
      <c r="ATX30" s="1417"/>
      <c r="ATY30" s="1417"/>
      <c r="ATZ30" s="1417"/>
      <c r="AUA30" s="1417"/>
      <c r="AUB30" s="1417"/>
      <c r="AUC30" s="1417"/>
      <c r="AUD30" s="1417"/>
      <c r="AUE30" s="1417"/>
      <c r="AUF30" s="1417"/>
      <c r="AUG30" s="1417"/>
      <c r="AUH30" s="1417"/>
      <c r="AUI30" s="1417"/>
      <c r="AUJ30" s="1417"/>
      <c r="AUK30" s="1417"/>
      <c r="AUL30" s="1417"/>
      <c r="AUM30" s="1417"/>
      <c r="AUN30" s="1417"/>
      <c r="AUO30" s="1417"/>
      <c r="AUP30" s="1417"/>
      <c r="AUQ30" s="1417"/>
      <c r="AUR30" s="1417"/>
      <c r="AUS30" s="1417"/>
      <c r="AUT30" s="1417"/>
      <c r="AUU30" s="1417"/>
      <c r="AUV30" s="1417"/>
      <c r="AUW30" s="1417"/>
      <c r="AUX30" s="1417"/>
      <c r="AUY30" s="1417"/>
      <c r="AUZ30" s="1417"/>
      <c r="AVA30" s="1417"/>
      <c r="AVB30" s="1417"/>
      <c r="AVC30" s="1417"/>
      <c r="AVD30" s="1417"/>
      <c r="AVE30" s="1417"/>
      <c r="AVF30" s="1417"/>
      <c r="AVG30" s="1417"/>
      <c r="AVH30" s="1417"/>
      <c r="AVI30" s="1417"/>
      <c r="AVJ30" s="1417"/>
      <c r="AVK30" s="1417"/>
      <c r="AVL30" s="1417"/>
      <c r="AVM30" s="1417"/>
      <c r="AVN30" s="1417"/>
      <c r="AVO30" s="1417"/>
      <c r="AVP30" s="1417"/>
      <c r="AVQ30" s="1417"/>
      <c r="AVR30" s="1417"/>
      <c r="AVS30" s="1417"/>
      <c r="AVT30" s="1417"/>
      <c r="AVU30" s="1417"/>
      <c r="AVV30" s="1417"/>
      <c r="AVW30" s="1417"/>
      <c r="AVX30" s="1417"/>
      <c r="AVY30" s="1417"/>
      <c r="AVZ30" s="1417"/>
      <c r="AWA30" s="1417"/>
      <c r="AWB30" s="1417"/>
      <c r="AWC30" s="1417"/>
      <c r="AWD30" s="1417"/>
      <c r="AWE30" s="1417"/>
      <c r="AWF30" s="1417"/>
      <c r="AWG30" s="1417"/>
      <c r="AWH30" s="1417"/>
      <c r="AWI30" s="1417"/>
      <c r="AWJ30" s="1417"/>
      <c r="AWK30" s="1417"/>
      <c r="AWL30" s="1417"/>
      <c r="AWM30" s="1417"/>
      <c r="AWN30" s="1417"/>
      <c r="AWO30" s="1417"/>
      <c r="AWP30" s="1417"/>
      <c r="AWQ30" s="1417"/>
      <c r="AWR30" s="1417"/>
      <c r="AWS30" s="1417"/>
      <c r="AWT30" s="1417"/>
      <c r="AWU30" s="1417"/>
      <c r="AWV30" s="1417"/>
      <c r="AWW30" s="1417"/>
      <c r="AWX30" s="1417"/>
      <c r="AWY30" s="1417"/>
      <c r="AWZ30" s="1417"/>
      <c r="AXA30" s="1417"/>
      <c r="AXB30" s="1417"/>
      <c r="AXC30" s="1417"/>
      <c r="AXD30" s="1417"/>
      <c r="AXE30" s="1417"/>
      <c r="AXF30" s="1417"/>
      <c r="AXG30" s="1417"/>
      <c r="AXH30" s="1417"/>
      <c r="AXI30" s="1417"/>
      <c r="AXJ30" s="1417"/>
      <c r="AXK30" s="1417"/>
      <c r="AXL30" s="1417"/>
      <c r="AXM30" s="1417"/>
      <c r="AXN30" s="1417"/>
      <c r="AXO30" s="1417"/>
      <c r="AXP30" s="1417"/>
      <c r="AXQ30" s="1417"/>
      <c r="AXR30" s="1417"/>
      <c r="AXS30" s="1417"/>
      <c r="AXT30" s="1417"/>
      <c r="AXU30" s="1417"/>
      <c r="AXV30" s="1417"/>
      <c r="AXW30" s="1417"/>
      <c r="AXX30" s="1417"/>
      <c r="AXY30" s="1417"/>
      <c r="AXZ30" s="1417"/>
      <c r="AYA30" s="1417"/>
      <c r="AYB30" s="1417"/>
      <c r="AYC30" s="1417"/>
      <c r="AYD30" s="1417"/>
      <c r="AYE30" s="1417"/>
      <c r="AYF30" s="1417"/>
      <c r="AYG30" s="1417"/>
      <c r="AYH30" s="1417"/>
      <c r="AYI30" s="1417"/>
      <c r="AYJ30" s="1417"/>
      <c r="AYK30" s="1417"/>
      <c r="AYL30" s="1417"/>
      <c r="AYM30" s="1417"/>
      <c r="AYN30" s="1417"/>
      <c r="AYO30" s="1417"/>
      <c r="AYP30" s="1417"/>
      <c r="AYQ30" s="1417"/>
      <c r="AYR30" s="1417"/>
      <c r="AYS30" s="1417"/>
      <c r="AYT30" s="1417"/>
      <c r="AYU30" s="1417"/>
      <c r="AYV30" s="1417"/>
      <c r="AYW30" s="1417"/>
      <c r="AYX30" s="1417"/>
      <c r="AYY30" s="1417"/>
      <c r="AYZ30" s="1417"/>
      <c r="AZA30" s="1417"/>
      <c r="AZB30" s="1417"/>
      <c r="AZC30" s="1417"/>
      <c r="AZD30" s="1417"/>
      <c r="AZE30" s="1417"/>
      <c r="AZF30" s="1417"/>
      <c r="AZG30" s="1417"/>
      <c r="AZH30" s="1417"/>
      <c r="AZI30" s="1417"/>
      <c r="AZJ30" s="1417"/>
      <c r="AZK30" s="1417"/>
      <c r="AZL30" s="1417"/>
      <c r="AZM30" s="1417"/>
      <c r="AZN30" s="1417"/>
      <c r="AZO30" s="1417"/>
      <c r="AZP30" s="1417"/>
      <c r="AZQ30" s="1417"/>
      <c r="AZR30" s="1417"/>
      <c r="AZS30" s="1417"/>
      <c r="AZT30" s="1417"/>
      <c r="AZU30" s="1417"/>
      <c r="AZV30" s="1417"/>
      <c r="AZW30" s="1417"/>
      <c r="AZX30" s="1417"/>
      <c r="AZY30" s="1417"/>
      <c r="AZZ30" s="1417"/>
      <c r="BAA30" s="1417"/>
      <c r="BAB30" s="1417"/>
      <c r="BAC30" s="1417"/>
      <c r="BAD30" s="1417"/>
      <c r="BAE30" s="1417"/>
      <c r="BAF30" s="1417"/>
      <c r="BAG30" s="1417"/>
      <c r="BAH30" s="1417"/>
      <c r="BAI30" s="1417"/>
      <c r="BAJ30" s="1417"/>
      <c r="BAK30" s="1417"/>
      <c r="BAL30" s="1417"/>
      <c r="BAM30" s="1417"/>
      <c r="BAN30" s="1417"/>
      <c r="BAO30" s="1417"/>
      <c r="BAP30" s="1417"/>
      <c r="BAQ30" s="1417"/>
      <c r="BAR30" s="1417"/>
      <c r="BAS30" s="1417"/>
      <c r="BAT30" s="1417"/>
      <c r="BAU30" s="1417"/>
      <c r="BAV30" s="1417"/>
      <c r="BAW30" s="1417"/>
      <c r="BAX30" s="1417"/>
      <c r="BAY30" s="1417"/>
      <c r="BAZ30" s="1417"/>
      <c r="BBA30" s="1417"/>
      <c r="BBB30" s="1417"/>
      <c r="BBC30" s="1417"/>
      <c r="BBD30" s="1417"/>
      <c r="BBE30" s="1417"/>
      <c r="BBF30" s="1417"/>
      <c r="BBG30" s="1417"/>
      <c r="BBH30" s="1417"/>
      <c r="BBI30" s="1417"/>
      <c r="BBJ30" s="1417"/>
      <c r="BBK30" s="1417"/>
      <c r="BBL30" s="1417"/>
      <c r="BBM30" s="1417"/>
      <c r="BBN30" s="1417"/>
      <c r="BBO30" s="1417"/>
      <c r="BBP30" s="1417"/>
      <c r="BBQ30" s="1417"/>
      <c r="BBR30" s="1417"/>
      <c r="BBS30" s="1417"/>
      <c r="BBT30" s="1417"/>
      <c r="BBU30" s="1417"/>
      <c r="BBV30" s="1417"/>
      <c r="BBW30" s="1417"/>
      <c r="BBX30" s="1417"/>
      <c r="BBY30" s="1417"/>
      <c r="BBZ30" s="1417"/>
      <c r="BCA30" s="1417"/>
      <c r="BCB30" s="1417"/>
      <c r="BCC30" s="1417"/>
      <c r="BCD30" s="1417"/>
      <c r="BCE30" s="1417"/>
      <c r="BCF30" s="1417"/>
      <c r="BCG30" s="1417"/>
      <c r="BCH30" s="1417"/>
      <c r="BCI30" s="1417"/>
      <c r="BCJ30" s="1417"/>
      <c r="BCK30" s="1417"/>
      <c r="BCL30" s="1417"/>
      <c r="BCM30" s="1417"/>
      <c r="BCN30" s="1417"/>
      <c r="BCO30" s="1417"/>
      <c r="BCP30" s="1417"/>
      <c r="BCQ30" s="1417"/>
      <c r="BCR30" s="1417"/>
      <c r="BCS30" s="1417"/>
      <c r="BCT30" s="1417"/>
      <c r="BCU30" s="1417"/>
      <c r="BCV30" s="1417"/>
      <c r="BCW30" s="1417"/>
      <c r="BCX30" s="1417"/>
      <c r="BCY30" s="1417"/>
      <c r="BCZ30" s="1417"/>
      <c r="BDA30" s="1417"/>
      <c r="BDB30" s="1417"/>
      <c r="BDC30" s="1417"/>
      <c r="BDD30" s="1417"/>
      <c r="BDE30" s="1417"/>
      <c r="BDF30" s="1417"/>
      <c r="BDG30" s="1417"/>
      <c r="BDH30" s="1417"/>
      <c r="BDI30" s="1417"/>
      <c r="BDJ30" s="1417"/>
      <c r="BDK30" s="1417"/>
      <c r="BDL30" s="1417"/>
      <c r="BDM30" s="1417"/>
      <c r="BDN30" s="1417"/>
      <c r="BDO30" s="1417"/>
      <c r="BDP30" s="1417"/>
      <c r="BDQ30" s="1417"/>
      <c r="BDR30" s="1417"/>
      <c r="BDS30" s="1417"/>
      <c r="BDT30" s="1417"/>
      <c r="BDU30" s="1417"/>
      <c r="BDV30" s="1417"/>
      <c r="BDW30" s="1417"/>
      <c r="BDX30" s="1417"/>
      <c r="BDY30" s="1417"/>
      <c r="BDZ30" s="1417"/>
      <c r="BEA30" s="1417"/>
      <c r="BEB30" s="1417"/>
      <c r="BEC30" s="1417"/>
      <c r="BED30" s="1417"/>
      <c r="BEE30" s="1417"/>
      <c r="BEF30" s="1417"/>
      <c r="BEG30" s="1417"/>
      <c r="BEH30" s="1417"/>
      <c r="BEI30" s="1417"/>
      <c r="BEJ30" s="1417"/>
      <c r="BEK30" s="1417"/>
      <c r="BEL30" s="1417"/>
      <c r="BEM30" s="1417"/>
      <c r="BEN30" s="1417"/>
      <c r="BEO30" s="1417"/>
      <c r="BEP30" s="1417"/>
      <c r="BEQ30" s="1417"/>
      <c r="BER30" s="1417"/>
      <c r="BES30" s="1417"/>
      <c r="BET30" s="1417"/>
      <c r="BEU30" s="1417"/>
      <c r="BEV30" s="1417"/>
      <c r="BEW30" s="1417"/>
      <c r="BEX30" s="1417"/>
      <c r="BEY30" s="1417"/>
      <c r="BEZ30" s="1417"/>
      <c r="BFA30" s="1417"/>
      <c r="BFB30" s="1417"/>
      <c r="BFC30" s="1417"/>
      <c r="BFD30" s="1417"/>
      <c r="BFE30" s="1417"/>
      <c r="BFF30" s="1417"/>
      <c r="BFG30" s="1417"/>
      <c r="BFH30" s="1417"/>
      <c r="BFI30" s="1417"/>
      <c r="BFJ30" s="1417"/>
      <c r="BFK30" s="1417"/>
      <c r="BFL30" s="1417"/>
      <c r="BFM30" s="1417"/>
      <c r="BFN30" s="1417"/>
      <c r="BFO30" s="1417"/>
      <c r="BFP30" s="1417"/>
      <c r="BFQ30" s="1417"/>
      <c r="BFR30" s="1417"/>
      <c r="BFS30" s="1417"/>
      <c r="BFT30" s="1417"/>
      <c r="BFU30" s="1417"/>
      <c r="BFV30" s="1417"/>
      <c r="BFW30" s="1417"/>
      <c r="BFX30" s="1417"/>
      <c r="BFY30" s="1417"/>
      <c r="BFZ30" s="1417"/>
      <c r="BGA30" s="1417"/>
      <c r="BGB30" s="1417"/>
      <c r="BGC30" s="1417"/>
      <c r="BGD30" s="1417"/>
      <c r="BGE30" s="1417"/>
      <c r="BGF30" s="1417"/>
      <c r="BGG30" s="1417"/>
      <c r="BGH30" s="1417"/>
      <c r="BGI30" s="1417"/>
      <c r="BGJ30" s="1417"/>
      <c r="BGK30" s="1417"/>
      <c r="BGL30" s="1417"/>
      <c r="BGM30" s="1417"/>
      <c r="BGN30" s="1417"/>
      <c r="BGO30" s="1417"/>
      <c r="BGP30" s="1417"/>
      <c r="BGQ30" s="1417"/>
      <c r="BGR30" s="1417"/>
      <c r="BGS30" s="1417"/>
      <c r="BGT30" s="1417"/>
      <c r="BGU30" s="1417"/>
      <c r="BGV30" s="1417"/>
      <c r="BGW30" s="1417"/>
      <c r="BGX30" s="1417"/>
      <c r="BGY30" s="1417"/>
      <c r="BGZ30" s="1417"/>
      <c r="BHA30" s="1417"/>
      <c r="BHB30" s="1417"/>
      <c r="BHC30" s="1417"/>
      <c r="BHD30" s="1417"/>
      <c r="BHE30" s="1417"/>
      <c r="BHF30" s="1417"/>
      <c r="BHG30" s="1417"/>
      <c r="BHH30" s="1417"/>
      <c r="BHI30" s="1417"/>
      <c r="BHJ30" s="1417"/>
      <c r="BHK30" s="1417"/>
      <c r="BHL30" s="1417"/>
      <c r="BHM30" s="1417"/>
      <c r="BHN30" s="1417"/>
      <c r="BHO30" s="1417"/>
      <c r="BHP30" s="1417"/>
      <c r="BHQ30" s="1417"/>
      <c r="BHR30" s="1417"/>
      <c r="BHS30" s="1417"/>
      <c r="BHT30" s="1417"/>
      <c r="BHU30" s="1417"/>
      <c r="BHV30" s="1417"/>
      <c r="BHW30" s="1417"/>
      <c r="BHX30" s="1417"/>
      <c r="BHY30" s="1417"/>
      <c r="BHZ30" s="1417"/>
      <c r="BIA30" s="1417"/>
      <c r="BIB30" s="1417"/>
      <c r="BIC30" s="1417"/>
      <c r="BID30" s="1417"/>
      <c r="BIE30" s="1417"/>
      <c r="BIF30" s="1417"/>
      <c r="BIG30" s="1417"/>
      <c r="BIH30" s="1417"/>
      <c r="BII30" s="1417"/>
      <c r="BIJ30" s="1417"/>
      <c r="BIK30" s="1417"/>
      <c r="BIL30" s="1417"/>
      <c r="BIM30" s="1417"/>
      <c r="BIN30" s="1417"/>
      <c r="BIO30" s="1417"/>
      <c r="BIP30" s="1417"/>
      <c r="BIQ30" s="1417"/>
      <c r="BIR30" s="1417"/>
      <c r="BIS30" s="1417"/>
      <c r="BIT30" s="1417"/>
      <c r="BIU30" s="1417"/>
      <c r="BIV30" s="1417"/>
      <c r="BIW30" s="1417"/>
      <c r="BIX30" s="1417"/>
      <c r="BIY30" s="1417"/>
      <c r="BIZ30" s="1417"/>
      <c r="BJA30" s="1417"/>
      <c r="BJB30" s="1417"/>
      <c r="BJC30" s="1417"/>
      <c r="BJD30" s="1417"/>
      <c r="BJE30" s="1417"/>
      <c r="BJF30" s="1417"/>
      <c r="BJG30" s="1417"/>
      <c r="BJH30" s="1417"/>
      <c r="BJI30" s="1417"/>
      <c r="BJJ30" s="1417"/>
      <c r="BJK30" s="1417"/>
      <c r="BJL30" s="1417"/>
      <c r="BJM30" s="1417"/>
      <c r="BJN30" s="1417"/>
      <c r="BJO30" s="1417"/>
      <c r="BJP30" s="1417"/>
      <c r="BJQ30" s="1417"/>
      <c r="BJR30" s="1417"/>
      <c r="BJS30" s="1417"/>
      <c r="BJT30" s="1417"/>
      <c r="BJU30" s="1417"/>
      <c r="BJV30" s="1417"/>
      <c r="BJW30" s="1417"/>
      <c r="BJX30" s="1417"/>
      <c r="BJY30" s="1417"/>
      <c r="BJZ30" s="1417"/>
      <c r="BKA30" s="1417"/>
      <c r="BKB30" s="1417"/>
      <c r="BKC30" s="1417"/>
      <c r="BKD30" s="1417"/>
      <c r="BKE30" s="1417"/>
      <c r="BKF30" s="1417"/>
      <c r="BKG30" s="1417"/>
      <c r="BKH30" s="1417"/>
      <c r="BKI30" s="1417"/>
      <c r="BKJ30" s="1417"/>
      <c r="BKK30" s="1417"/>
      <c r="BKL30" s="1417"/>
      <c r="BKM30" s="1417"/>
      <c r="BKN30" s="1417"/>
      <c r="BKO30" s="1417"/>
      <c r="BKP30" s="1417"/>
      <c r="BKQ30" s="1417"/>
      <c r="BKR30" s="1417"/>
      <c r="BKS30" s="1417"/>
      <c r="BKT30" s="1417"/>
      <c r="BKU30" s="1417"/>
      <c r="BKV30" s="1417"/>
      <c r="BKW30" s="1417"/>
      <c r="BKX30" s="1417"/>
      <c r="BKY30" s="1417"/>
      <c r="BKZ30" s="1417"/>
      <c r="BLA30" s="1417"/>
      <c r="BLB30" s="1417"/>
      <c r="BLC30" s="1417"/>
      <c r="BLD30" s="1417"/>
      <c r="BLE30" s="1417"/>
      <c r="BLF30" s="1417"/>
      <c r="BLG30" s="1417"/>
      <c r="BLH30" s="1417"/>
      <c r="BLI30" s="1417"/>
      <c r="BLJ30" s="1417"/>
      <c r="BLK30" s="1417"/>
      <c r="BLL30" s="1417"/>
      <c r="BLM30" s="1417"/>
      <c r="BLN30" s="1417"/>
      <c r="BLO30" s="1417"/>
      <c r="BLP30" s="1417"/>
      <c r="BLQ30" s="1417"/>
      <c r="BLR30" s="1417"/>
      <c r="BLS30" s="1417"/>
      <c r="BLT30" s="1417"/>
      <c r="BLU30" s="1417"/>
      <c r="BLV30" s="1417"/>
      <c r="BLW30" s="1417"/>
      <c r="BLX30" s="1417"/>
      <c r="BLY30" s="1417"/>
      <c r="BLZ30" s="1417"/>
      <c r="BMA30" s="1417"/>
      <c r="BMB30" s="1417"/>
      <c r="BMC30" s="1417"/>
      <c r="BMD30" s="1417"/>
      <c r="BME30" s="1417"/>
      <c r="BMF30" s="1417"/>
      <c r="BMG30" s="1417"/>
      <c r="BMH30" s="1417"/>
      <c r="BMI30" s="1417"/>
      <c r="BMJ30" s="1417"/>
      <c r="BMK30" s="1417"/>
      <c r="BML30" s="1417"/>
      <c r="BMM30" s="1417"/>
      <c r="BMN30" s="1417"/>
      <c r="BMO30" s="1417"/>
      <c r="BMP30" s="1417"/>
      <c r="BMQ30" s="1417"/>
      <c r="BMR30" s="1417"/>
      <c r="BMS30" s="1417"/>
      <c r="BMT30" s="1417"/>
      <c r="BMU30" s="1417"/>
      <c r="BMV30" s="1417"/>
      <c r="BMW30" s="1417"/>
      <c r="BMX30" s="1417"/>
      <c r="BMY30" s="1417"/>
      <c r="BMZ30" s="1417"/>
      <c r="BNA30" s="1417"/>
      <c r="BNB30" s="1417"/>
      <c r="BNC30" s="1417"/>
      <c r="BND30" s="1417"/>
      <c r="BNE30" s="1417"/>
      <c r="BNF30" s="1417"/>
      <c r="BNG30" s="1417"/>
      <c r="BNH30" s="1417"/>
      <c r="BNI30" s="1417"/>
      <c r="BNJ30" s="1417"/>
      <c r="BNK30" s="1417"/>
      <c r="BNL30" s="1417"/>
      <c r="BNM30" s="1417"/>
      <c r="BNN30" s="1417"/>
      <c r="BNO30" s="1417"/>
      <c r="BNP30" s="1417"/>
      <c r="BNQ30" s="1417"/>
      <c r="BNR30" s="1417"/>
      <c r="BNS30" s="1417"/>
      <c r="BNT30" s="1417"/>
      <c r="BNU30" s="1417"/>
      <c r="BNV30" s="1417"/>
      <c r="BNW30" s="1417"/>
      <c r="BNX30" s="1417"/>
      <c r="BNY30" s="1417"/>
      <c r="BNZ30" s="1417"/>
      <c r="BOA30" s="1417"/>
      <c r="BOB30" s="1417"/>
      <c r="BOC30" s="1417"/>
      <c r="BOD30" s="1417"/>
      <c r="BOE30" s="1417"/>
      <c r="BOF30" s="1417"/>
      <c r="BOG30" s="1417"/>
      <c r="BOH30" s="1417"/>
      <c r="BOI30" s="1417"/>
      <c r="BOJ30" s="1417"/>
      <c r="BOK30" s="1417"/>
      <c r="BOL30" s="1417"/>
      <c r="BOM30" s="1417"/>
      <c r="BON30" s="1417"/>
      <c r="BOO30" s="1417"/>
      <c r="BOP30" s="1417"/>
      <c r="BOQ30" s="1417"/>
      <c r="BOR30" s="1417"/>
      <c r="BOS30" s="1417"/>
      <c r="BOT30" s="1417"/>
      <c r="BOU30" s="1417"/>
      <c r="BOV30" s="1417"/>
      <c r="BOW30" s="1417"/>
      <c r="BOX30" s="1417"/>
      <c r="BOY30" s="1417"/>
      <c r="BOZ30" s="1417"/>
      <c r="BPA30" s="1417"/>
      <c r="BPB30" s="1417"/>
      <c r="BPC30" s="1417"/>
      <c r="BPD30" s="1417"/>
      <c r="BPE30" s="1417"/>
      <c r="BPF30" s="1417"/>
      <c r="BPG30" s="1417"/>
      <c r="BPH30" s="1417"/>
      <c r="BPI30" s="1417"/>
      <c r="BPJ30" s="1417"/>
      <c r="BPK30" s="1417"/>
      <c r="BPL30" s="1417"/>
      <c r="BPM30" s="1417"/>
      <c r="BPN30" s="1417"/>
      <c r="BPO30" s="1417"/>
      <c r="BPP30" s="1417"/>
      <c r="BPQ30" s="1417"/>
      <c r="BPR30" s="1417"/>
      <c r="BPS30" s="1417"/>
      <c r="BPT30" s="1417"/>
      <c r="BPU30" s="1417"/>
      <c r="BPV30" s="1417"/>
      <c r="BPW30" s="1417"/>
      <c r="BPX30" s="1417"/>
      <c r="BPY30" s="1417"/>
      <c r="BPZ30" s="1417"/>
      <c r="BQA30" s="1417"/>
      <c r="BQB30" s="1417"/>
      <c r="BQC30" s="1417"/>
      <c r="BQD30" s="1417"/>
      <c r="BQE30" s="1417"/>
      <c r="BQF30" s="1417"/>
      <c r="BQG30" s="1417"/>
      <c r="BQH30" s="1417"/>
      <c r="BQI30" s="1417"/>
      <c r="BQJ30" s="1417"/>
      <c r="BQK30" s="1417"/>
      <c r="BQL30" s="1417"/>
      <c r="BQM30" s="1417"/>
      <c r="BQN30" s="1417"/>
      <c r="BQO30" s="1417"/>
      <c r="BQP30" s="1417"/>
      <c r="BQQ30" s="1417"/>
      <c r="BQR30" s="1417"/>
      <c r="BQS30" s="1417"/>
      <c r="BQT30" s="1417"/>
      <c r="BQU30" s="1417"/>
      <c r="BQV30" s="1417"/>
      <c r="BQW30" s="1417"/>
      <c r="BQX30" s="1417"/>
      <c r="BQY30" s="1417"/>
      <c r="BQZ30" s="1417"/>
      <c r="BRA30" s="1417"/>
      <c r="BRB30" s="1417"/>
      <c r="BRC30" s="1417"/>
      <c r="BRD30" s="1417"/>
      <c r="BRE30" s="1417"/>
      <c r="BRF30" s="1417"/>
      <c r="BRG30" s="1417"/>
      <c r="BRH30" s="1417"/>
      <c r="BRI30" s="1417"/>
      <c r="BRJ30" s="1417"/>
      <c r="BRK30" s="1417"/>
      <c r="BRL30" s="1417"/>
      <c r="BRM30" s="1417"/>
      <c r="BRN30" s="1417"/>
      <c r="BRO30" s="1417"/>
      <c r="BRP30" s="1417"/>
      <c r="BRQ30" s="1417"/>
      <c r="BRR30" s="1417"/>
      <c r="BRS30" s="1417"/>
      <c r="BRT30" s="1417"/>
      <c r="BRU30" s="1417"/>
      <c r="BRV30" s="1417"/>
      <c r="BRW30" s="1417"/>
      <c r="BRX30" s="1417"/>
      <c r="BRY30" s="1417"/>
      <c r="BRZ30" s="1417"/>
      <c r="BSA30" s="1417"/>
      <c r="BSB30" s="1417"/>
      <c r="BSC30" s="1417"/>
      <c r="BSD30" s="1417"/>
      <c r="BSE30" s="1417"/>
      <c r="BSF30" s="1417"/>
      <c r="BSG30" s="1417"/>
      <c r="BSH30" s="1417"/>
      <c r="BSI30" s="1417"/>
      <c r="BSJ30" s="1417"/>
      <c r="BSK30" s="1417"/>
      <c r="BSL30" s="1417"/>
      <c r="BSM30" s="1417"/>
      <c r="BSN30" s="1417"/>
      <c r="BSO30" s="1417"/>
      <c r="BSP30" s="1417"/>
      <c r="BSQ30" s="1417"/>
      <c r="BSR30" s="1417"/>
      <c r="BSS30" s="1417"/>
      <c r="BST30" s="1417"/>
      <c r="BSU30" s="1417"/>
      <c r="BSV30" s="1417"/>
      <c r="BSW30" s="1417"/>
      <c r="BSX30" s="1417"/>
      <c r="BSY30" s="1417"/>
      <c r="BSZ30" s="1417"/>
      <c r="BTA30" s="1417"/>
      <c r="BTB30" s="1417"/>
      <c r="BTC30" s="1417"/>
      <c r="BTD30" s="1417"/>
      <c r="BTE30" s="1417"/>
      <c r="BTF30" s="1417"/>
      <c r="BTG30" s="1417"/>
      <c r="BTH30" s="1417"/>
      <c r="BTI30" s="1417"/>
      <c r="BTJ30" s="1417"/>
      <c r="BTK30" s="1417"/>
      <c r="BTL30" s="1417"/>
      <c r="BTM30" s="1417"/>
      <c r="BTN30" s="1417"/>
      <c r="BTO30" s="1417"/>
      <c r="BTP30" s="1417"/>
      <c r="BTQ30" s="1417"/>
      <c r="BTR30" s="1417"/>
      <c r="BTS30" s="1417"/>
      <c r="BTT30" s="1417"/>
      <c r="BTU30" s="1417"/>
      <c r="BTV30" s="1417"/>
      <c r="BTW30" s="1417"/>
      <c r="BTX30" s="1417"/>
      <c r="BTY30" s="1417"/>
      <c r="BTZ30" s="1417"/>
      <c r="BUA30" s="1417"/>
      <c r="BUB30" s="1417"/>
      <c r="BUC30" s="1417"/>
      <c r="BUD30" s="1417"/>
      <c r="BUE30" s="1417"/>
      <c r="BUF30" s="1417"/>
      <c r="BUG30" s="1417"/>
      <c r="BUH30" s="1417"/>
      <c r="BUI30" s="1417"/>
      <c r="BUJ30" s="1417"/>
      <c r="BUK30" s="1417"/>
      <c r="BUL30" s="1417"/>
      <c r="BUM30" s="1417"/>
      <c r="BUN30" s="1417"/>
      <c r="BUO30" s="1417"/>
      <c r="BUP30" s="1417"/>
      <c r="BUQ30" s="1417"/>
      <c r="BUR30" s="1417"/>
      <c r="BUS30" s="1417"/>
      <c r="BUT30" s="1417"/>
      <c r="BUU30" s="1417"/>
      <c r="BUV30" s="1417"/>
      <c r="BUW30" s="1417"/>
      <c r="BUX30" s="1417"/>
      <c r="BUY30" s="1417"/>
      <c r="BUZ30" s="1417"/>
      <c r="BVA30" s="1417"/>
      <c r="BVB30" s="1417"/>
      <c r="BVC30" s="1417"/>
      <c r="BVD30" s="1417"/>
      <c r="BVE30" s="1417"/>
      <c r="BVF30" s="1417"/>
      <c r="BVG30" s="1417"/>
      <c r="BVH30" s="1417"/>
      <c r="BVI30" s="1417"/>
      <c r="BVJ30" s="1417"/>
      <c r="BVK30" s="1417"/>
      <c r="BVL30" s="1417"/>
      <c r="BVM30" s="1417"/>
      <c r="BVN30" s="1417"/>
      <c r="BVO30" s="1417"/>
      <c r="BVP30" s="1417"/>
      <c r="BVQ30" s="1417"/>
      <c r="BVR30" s="1417"/>
      <c r="BVS30" s="1417"/>
      <c r="BVT30" s="1417"/>
      <c r="BVU30" s="1417"/>
      <c r="BVV30" s="1417"/>
      <c r="BVW30" s="1417"/>
      <c r="BVX30" s="1417"/>
      <c r="BVY30" s="1417"/>
      <c r="BVZ30" s="1417"/>
      <c r="BWA30" s="1417"/>
      <c r="BWB30" s="1417"/>
      <c r="BWC30" s="1417"/>
      <c r="BWD30" s="1417"/>
      <c r="BWE30" s="1417"/>
      <c r="BWF30" s="1417"/>
      <c r="BWG30" s="1417"/>
      <c r="BWH30" s="1417"/>
      <c r="BWI30" s="1417"/>
      <c r="BWJ30" s="1417"/>
      <c r="BWK30" s="1417"/>
      <c r="BWL30" s="1417"/>
      <c r="BWM30" s="1417"/>
      <c r="BWN30" s="1417"/>
      <c r="BWO30" s="1417"/>
      <c r="BWP30" s="1417"/>
      <c r="BWQ30" s="1417"/>
      <c r="BWR30" s="1417"/>
      <c r="BWS30" s="1417"/>
      <c r="BWT30" s="1417"/>
      <c r="BWU30" s="1417"/>
      <c r="BWV30" s="1417"/>
      <c r="BWW30" s="1417"/>
      <c r="BWX30" s="1417"/>
      <c r="BWY30" s="1417"/>
      <c r="BWZ30" s="1417"/>
      <c r="BXA30" s="1417"/>
      <c r="BXB30" s="1417"/>
      <c r="BXC30" s="1417"/>
      <c r="BXD30" s="1417"/>
      <c r="BXE30" s="1417"/>
      <c r="BXF30" s="1417"/>
      <c r="BXG30" s="1417"/>
      <c r="BXH30" s="1417"/>
      <c r="BXI30" s="1417"/>
      <c r="BXJ30" s="1417"/>
      <c r="BXK30" s="1417"/>
      <c r="BXL30" s="1417"/>
      <c r="BXM30" s="1417"/>
      <c r="BXN30" s="1417"/>
      <c r="BXO30" s="1417"/>
      <c r="BXP30" s="1417"/>
      <c r="BXQ30" s="1417"/>
      <c r="BXR30" s="1417"/>
      <c r="BXS30" s="1417"/>
      <c r="BXT30" s="1417"/>
      <c r="BXU30" s="1417"/>
      <c r="BXV30" s="1417"/>
      <c r="BXW30" s="1417"/>
      <c r="BXX30" s="1417"/>
      <c r="BXY30" s="1417"/>
      <c r="BXZ30" s="1417"/>
      <c r="BYA30" s="1417"/>
      <c r="BYB30" s="1417"/>
      <c r="BYC30" s="1417"/>
      <c r="BYD30" s="1417"/>
      <c r="BYE30" s="1417"/>
      <c r="BYF30" s="1417"/>
      <c r="BYG30" s="1417"/>
      <c r="BYH30" s="1417"/>
      <c r="BYI30" s="1417"/>
      <c r="BYJ30" s="1417"/>
      <c r="BYK30" s="1417"/>
      <c r="BYL30" s="1417"/>
      <c r="BYM30" s="1417"/>
      <c r="BYN30" s="1417"/>
      <c r="BYO30" s="1417"/>
      <c r="BYP30" s="1417"/>
      <c r="BYQ30" s="1417"/>
      <c r="BYR30" s="1417"/>
      <c r="BYS30" s="1417"/>
      <c r="BYT30" s="1417"/>
      <c r="BYU30" s="1417"/>
      <c r="BYV30" s="1417"/>
      <c r="BYW30" s="1417"/>
      <c r="BYX30" s="1417"/>
      <c r="BYY30" s="1417"/>
      <c r="BYZ30" s="1417"/>
      <c r="BZA30" s="1417"/>
      <c r="BZB30" s="1417"/>
      <c r="BZC30" s="1417"/>
      <c r="BZD30" s="1417"/>
      <c r="BZE30" s="1417"/>
      <c r="BZF30" s="1417"/>
      <c r="BZG30" s="1417"/>
      <c r="BZH30" s="1417"/>
      <c r="BZI30" s="1417"/>
      <c r="BZJ30" s="1417"/>
      <c r="BZK30" s="1417"/>
      <c r="BZL30" s="1417"/>
      <c r="BZM30" s="1417"/>
      <c r="BZN30" s="1417"/>
      <c r="BZO30" s="1417"/>
      <c r="BZP30" s="1417"/>
      <c r="BZQ30" s="1417"/>
      <c r="BZR30" s="1417"/>
      <c r="BZS30" s="1417"/>
      <c r="BZT30" s="1417"/>
      <c r="BZU30" s="1417"/>
      <c r="BZV30" s="1417"/>
      <c r="BZW30" s="1417"/>
      <c r="BZX30" s="1417"/>
      <c r="BZY30" s="1417"/>
      <c r="BZZ30" s="1417"/>
      <c r="CAA30" s="1417"/>
      <c r="CAB30" s="1417"/>
      <c r="CAC30" s="1417"/>
      <c r="CAD30" s="1417"/>
      <c r="CAE30" s="1417"/>
      <c r="CAF30" s="1417"/>
      <c r="CAG30" s="1417"/>
      <c r="CAH30" s="1417"/>
      <c r="CAI30" s="1417"/>
      <c r="CAJ30" s="1417"/>
      <c r="CAK30" s="1417"/>
      <c r="CAL30" s="1417"/>
      <c r="CAM30" s="1417"/>
      <c r="CAN30" s="1417"/>
      <c r="CAO30" s="1417"/>
      <c r="CAP30" s="1417"/>
      <c r="CAQ30" s="1417"/>
      <c r="CAR30" s="1417"/>
      <c r="CAS30" s="1417"/>
      <c r="CAT30" s="1417"/>
      <c r="CAU30" s="1417"/>
      <c r="CAV30" s="1417"/>
      <c r="CAW30" s="1417"/>
      <c r="CAX30" s="1417"/>
      <c r="CAY30" s="1417"/>
      <c r="CAZ30" s="1417"/>
      <c r="CBA30" s="1417"/>
      <c r="CBB30" s="1417"/>
      <c r="CBC30" s="1417"/>
      <c r="CBD30" s="1417"/>
      <c r="CBE30" s="1417"/>
      <c r="CBF30" s="1417"/>
      <c r="CBG30" s="1417"/>
      <c r="CBH30" s="1417"/>
      <c r="CBI30" s="1417"/>
      <c r="CBJ30" s="1417"/>
      <c r="CBK30" s="1417"/>
      <c r="CBL30" s="1417"/>
      <c r="CBM30" s="1417"/>
      <c r="CBN30" s="1417"/>
      <c r="CBO30" s="1417"/>
      <c r="CBP30" s="1417"/>
      <c r="CBQ30" s="1417"/>
      <c r="CBR30" s="1417"/>
      <c r="CBS30" s="1417"/>
      <c r="CBT30" s="1417"/>
      <c r="CBU30" s="1417"/>
      <c r="CBV30" s="1417"/>
      <c r="CBW30" s="1417"/>
      <c r="CBX30" s="1417"/>
      <c r="CBY30" s="1417"/>
      <c r="CBZ30" s="1417"/>
      <c r="CCA30" s="1417"/>
      <c r="CCB30" s="1417"/>
      <c r="CCC30" s="1417"/>
      <c r="CCD30" s="1417"/>
      <c r="CCE30" s="1417"/>
      <c r="CCF30" s="1417"/>
      <c r="CCG30" s="1417"/>
      <c r="CCH30" s="1417"/>
      <c r="CCI30" s="1417"/>
      <c r="CCJ30" s="1417"/>
      <c r="CCK30" s="1417"/>
      <c r="CCL30" s="1417"/>
      <c r="CCM30" s="1417"/>
      <c r="CCN30" s="1417"/>
      <c r="CCO30" s="1417"/>
      <c r="CCP30" s="1417"/>
      <c r="CCQ30" s="1417"/>
      <c r="CCR30" s="1417"/>
      <c r="CCS30" s="1417"/>
      <c r="CCT30" s="1417"/>
      <c r="CCU30" s="1417"/>
      <c r="CCV30" s="1417"/>
      <c r="CCW30" s="1417"/>
      <c r="CCX30" s="1417"/>
      <c r="CCY30" s="1417"/>
      <c r="CCZ30" s="1417"/>
      <c r="CDA30" s="1417"/>
      <c r="CDB30" s="1417"/>
      <c r="CDC30" s="1417"/>
      <c r="CDD30" s="1417"/>
      <c r="CDE30" s="1417"/>
      <c r="CDF30" s="1417"/>
      <c r="CDG30" s="1417"/>
      <c r="CDH30" s="1417"/>
      <c r="CDI30" s="1417"/>
      <c r="CDJ30" s="1417"/>
      <c r="CDK30" s="1417"/>
      <c r="CDL30" s="1417"/>
      <c r="CDM30" s="1417"/>
      <c r="CDN30" s="1417"/>
      <c r="CDO30" s="1417"/>
      <c r="CDP30" s="1417"/>
      <c r="CDQ30" s="1417"/>
      <c r="CDR30" s="1417"/>
      <c r="CDS30" s="1417"/>
      <c r="CDT30" s="1417"/>
      <c r="CDU30" s="1417"/>
      <c r="CDV30" s="1417"/>
      <c r="CDW30" s="1417"/>
      <c r="CDX30" s="1417"/>
      <c r="CDY30" s="1417"/>
      <c r="CDZ30" s="1417"/>
      <c r="CEA30" s="1417"/>
      <c r="CEB30" s="1417"/>
      <c r="CEC30" s="1417"/>
      <c r="CED30" s="1417"/>
      <c r="CEE30" s="1417"/>
      <c r="CEF30" s="1417"/>
      <c r="CEG30" s="1417"/>
      <c r="CEH30" s="1417"/>
      <c r="CEI30" s="1417"/>
      <c r="CEJ30" s="1417"/>
      <c r="CEK30" s="1417"/>
      <c r="CEL30" s="1417"/>
      <c r="CEM30" s="1417"/>
      <c r="CEN30" s="1417"/>
      <c r="CEO30" s="1417"/>
      <c r="CEP30" s="1417"/>
      <c r="CEQ30" s="1417"/>
      <c r="CER30" s="1417"/>
      <c r="CES30" s="1417"/>
      <c r="CET30" s="1417"/>
      <c r="CEU30" s="1417"/>
      <c r="CEV30" s="1417"/>
      <c r="CEW30" s="1417"/>
      <c r="CEX30" s="1417"/>
      <c r="CEY30" s="1417"/>
      <c r="CEZ30" s="1417"/>
      <c r="CFA30" s="1417"/>
      <c r="CFB30" s="1417"/>
      <c r="CFC30" s="1417"/>
      <c r="CFD30" s="1417"/>
      <c r="CFE30" s="1417"/>
      <c r="CFF30" s="1417"/>
      <c r="CFG30" s="1417"/>
      <c r="CFH30" s="1417"/>
      <c r="CFI30" s="1417"/>
      <c r="CFJ30" s="1417"/>
      <c r="CFK30" s="1417"/>
      <c r="CFL30" s="1417"/>
      <c r="CFM30" s="1417"/>
      <c r="CFN30" s="1417"/>
      <c r="CFO30" s="1417"/>
      <c r="CFP30" s="1417"/>
      <c r="CFQ30" s="1417"/>
      <c r="CFR30" s="1417"/>
      <c r="CFS30" s="1417"/>
      <c r="CFT30" s="1417"/>
      <c r="CFU30" s="1417"/>
      <c r="CFV30" s="1417"/>
      <c r="CFW30" s="1417"/>
      <c r="CFX30" s="1417"/>
      <c r="CFY30" s="1417"/>
      <c r="CFZ30" s="1417"/>
      <c r="CGA30" s="1417"/>
      <c r="CGB30" s="1417"/>
      <c r="CGC30" s="1417"/>
      <c r="CGD30" s="1417"/>
      <c r="CGE30" s="1417"/>
      <c r="CGF30" s="1417"/>
      <c r="CGG30" s="1417"/>
      <c r="CGH30" s="1417"/>
      <c r="CGI30" s="1417"/>
      <c r="CGJ30" s="1417"/>
      <c r="CGK30" s="1417"/>
      <c r="CGL30" s="1417"/>
      <c r="CGM30" s="1417"/>
      <c r="CGN30" s="1417"/>
      <c r="CGO30" s="1417"/>
      <c r="CGP30" s="1417"/>
      <c r="CGQ30" s="1417"/>
      <c r="CGR30" s="1417"/>
      <c r="CGS30" s="1417"/>
      <c r="CGT30" s="1417"/>
      <c r="CGU30" s="1417"/>
      <c r="CGV30" s="1417"/>
      <c r="CGW30" s="1417"/>
      <c r="CGX30" s="1417"/>
      <c r="CGY30" s="1417"/>
      <c r="CGZ30" s="1417"/>
      <c r="CHA30" s="1417"/>
      <c r="CHB30" s="1417"/>
      <c r="CHC30" s="1417"/>
      <c r="CHD30" s="1417"/>
      <c r="CHE30" s="1417"/>
      <c r="CHF30" s="1417"/>
      <c r="CHG30" s="1417"/>
      <c r="CHH30" s="1417"/>
      <c r="CHI30" s="1417"/>
      <c r="CHJ30" s="1417"/>
      <c r="CHK30" s="1417"/>
      <c r="CHL30" s="1417"/>
      <c r="CHM30" s="1417"/>
      <c r="CHN30" s="1417"/>
      <c r="CHO30" s="1417"/>
      <c r="CHP30" s="1417"/>
      <c r="CHQ30" s="1417"/>
      <c r="CHR30" s="1417"/>
      <c r="CHS30" s="1417"/>
      <c r="CHT30" s="1417"/>
      <c r="CHU30" s="1417"/>
      <c r="CHV30" s="1417"/>
      <c r="CHW30" s="1417"/>
      <c r="CHX30" s="1417"/>
      <c r="CHY30" s="1417"/>
      <c r="CHZ30" s="1417"/>
      <c r="CIA30" s="1417"/>
      <c r="CIB30" s="1417"/>
      <c r="CIC30" s="1417"/>
      <c r="CID30" s="1417"/>
      <c r="CIE30" s="1417"/>
      <c r="CIF30" s="1417"/>
      <c r="CIG30" s="1417"/>
      <c r="CIH30" s="1417"/>
      <c r="CII30" s="1417"/>
      <c r="CIJ30" s="1417"/>
      <c r="CIK30" s="1417"/>
      <c r="CIL30" s="1417"/>
      <c r="CIM30" s="1417"/>
      <c r="CIN30" s="1417"/>
      <c r="CIO30" s="1417"/>
      <c r="CIP30" s="1417"/>
      <c r="CIQ30" s="1417"/>
      <c r="CIR30" s="1417"/>
      <c r="CIS30" s="1417"/>
      <c r="CIT30" s="1417"/>
      <c r="CIU30" s="1417"/>
      <c r="CIV30" s="1417"/>
      <c r="CIW30" s="1417"/>
      <c r="CIX30" s="1417"/>
      <c r="CIY30" s="1417"/>
      <c r="CIZ30" s="1417"/>
      <c r="CJA30" s="1417"/>
      <c r="CJB30" s="1417"/>
      <c r="CJC30" s="1417"/>
      <c r="CJD30" s="1417"/>
      <c r="CJE30" s="1417"/>
      <c r="CJF30" s="1417"/>
      <c r="CJG30" s="1417"/>
      <c r="CJH30" s="1417"/>
      <c r="CJI30" s="1417"/>
      <c r="CJJ30" s="1417"/>
      <c r="CJK30" s="1417"/>
      <c r="CJL30" s="1417"/>
      <c r="CJM30" s="1417"/>
      <c r="CJN30" s="1417"/>
      <c r="CJO30" s="1417"/>
      <c r="CJP30" s="1417"/>
      <c r="CJQ30" s="1417"/>
      <c r="CJR30" s="1417"/>
      <c r="CJS30" s="1417"/>
      <c r="CJT30" s="1417"/>
      <c r="CJU30" s="1417"/>
      <c r="CJV30" s="1417"/>
      <c r="CJW30" s="1417"/>
      <c r="CJX30" s="1417"/>
      <c r="CJY30" s="1417"/>
      <c r="CJZ30" s="1417"/>
      <c r="CKA30" s="1417"/>
      <c r="CKB30" s="1417"/>
      <c r="CKC30" s="1417"/>
      <c r="CKD30" s="1417"/>
      <c r="CKE30" s="1417"/>
      <c r="CKF30" s="1417"/>
      <c r="CKG30" s="1417"/>
      <c r="CKH30" s="1417"/>
      <c r="CKI30" s="1417"/>
      <c r="CKJ30" s="1417"/>
      <c r="CKK30" s="1417"/>
      <c r="CKL30" s="1417"/>
      <c r="CKM30" s="1417"/>
      <c r="CKN30" s="1417"/>
      <c r="CKO30" s="1417"/>
      <c r="CKP30" s="1417"/>
      <c r="CKQ30" s="1417"/>
      <c r="CKR30" s="1417"/>
      <c r="CKS30" s="1417"/>
      <c r="CKT30" s="1417"/>
      <c r="CKU30" s="1417"/>
      <c r="CKV30" s="1417"/>
      <c r="CKW30" s="1417"/>
      <c r="CKX30" s="1417"/>
      <c r="CKY30" s="1417"/>
      <c r="CKZ30" s="1417"/>
      <c r="CLA30" s="1417"/>
      <c r="CLB30" s="1417"/>
      <c r="CLC30" s="1417"/>
      <c r="CLD30" s="1417"/>
      <c r="CLE30" s="1417"/>
      <c r="CLF30" s="1417"/>
      <c r="CLG30" s="1417"/>
      <c r="CLH30" s="1417"/>
      <c r="CLI30" s="1417"/>
      <c r="CLJ30" s="1417"/>
      <c r="CLK30" s="1417"/>
      <c r="CLL30" s="1417"/>
      <c r="CLM30" s="1417"/>
      <c r="CLN30" s="1417"/>
      <c r="CLO30" s="1417"/>
      <c r="CLP30" s="1417"/>
      <c r="CLQ30" s="1417"/>
      <c r="CLR30" s="1417"/>
      <c r="CLS30" s="1417"/>
      <c r="CLT30" s="1417"/>
      <c r="CLU30" s="1417"/>
      <c r="CLV30" s="1417"/>
      <c r="CLW30" s="1417"/>
      <c r="CLX30" s="1417"/>
      <c r="CLY30" s="1417"/>
      <c r="CLZ30" s="1417"/>
      <c r="CMA30" s="1417"/>
      <c r="CMB30" s="1417"/>
      <c r="CMC30" s="1417"/>
      <c r="CMD30" s="1417"/>
      <c r="CME30" s="1417"/>
      <c r="CMF30" s="1417"/>
      <c r="CMG30" s="1417"/>
      <c r="CMH30" s="1417"/>
      <c r="CMI30" s="1417"/>
      <c r="CMJ30" s="1417"/>
      <c r="CMK30" s="1417"/>
      <c r="CML30" s="1417"/>
      <c r="CMM30" s="1417"/>
      <c r="CMN30" s="1417"/>
      <c r="CMO30" s="1417"/>
      <c r="CMP30" s="1417"/>
      <c r="CMQ30" s="1417"/>
      <c r="CMR30" s="1417"/>
      <c r="CMS30" s="1417"/>
      <c r="CMT30" s="1417"/>
      <c r="CMU30" s="1417"/>
      <c r="CMV30" s="1417"/>
      <c r="CMW30" s="1417"/>
      <c r="CMX30" s="1417"/>
      <c r="CMY30" s="1417"/>
      <c r="CMZ30" s="1417"/>
      <c r="CNA30" s="1417"/>
      <c r="CNB30" s="1417"/>
      <c r="CNC30" s="1417"/>
      <c r="CND30" s="1417"/>
      <c r="CNE30" s="1417"/>
      <c r="CNF30" s="1417"/>
      <c r="CNG30" s="1417"/>
      <c r="CNH30" s="1417"/>
      <c r="CNI30" s="1417"/>
      <c r="CNJ30" s="1417"/>
      <c r="CNK30" s="1417"/>
      <c r="CNL30" s="1417"/>
      <c r="CNM30" s="1417"/>
      <c r="CNN30" s="1417"/>
      <c r="CNO30" s="1417"/>
      <c r="CNP30" s="1417"/>
      <c r="CNQ30" s="1417"/>
      <c r="CNR30" s="1417"/>
      <c r="CNS30" s="1417"/>
      <c r="CNT30" s="1417"/>
      <c r="CNU30" s="1417"/>
      <c r="CNV30" s="1417"/>
      <c r="CNW30" s="1417"/>
      <c r="CNX30" s="1417"/>
      <c r="CNY30" s="1417"/>
      <c r="CNZ30" s="1417"/>
      <c r="COA30" s="1417"/>
      <c r="COB30" s="1417"/>
      <c r="COC30" s="1417"/>
      <c r="COD30" s="1417"/>
      <c r="COE30" s="1417"/>
      <c r="COF30" s="1417"/>
      <c r="COG30" s="1417"/>
      <c r="COH30" s="1417"/>
      <c r="COI30" s="1417"/>
      <c r="COJ30" s="1417"/>
      <c r="COK30" s="1417"/>
      <c r="COL30" s="1417"/>
      <c r="COM30" s="1417"/>
      <c r="CON30" s="1417"/>
      <c r="COO30" s="1417"/>
      <c r="COP30" s="1417"/>
      <c r="COQ30" s="1417"/>
      <c r="COR30" s="1417"/>
      <c r="COS30" s="1417"/>
      <c r="COT30" s="1417"/>
      <c r="COU30" s="1417"/>
      <c r="COV30" s="1417"/>
      <c r="COW30" s="1417"/>
      <c r="COX30" s="1417"/>
      <c r="COY30" s="1417"/>
      <c r="COZ30" s="1417"/>
      <c r="CPA30" s="1417"/>
      <c r="CPB30" s="1417"/>
      <c r="CPC30" s="1417"/>
      <c r="CPD30" s="1417"/>
      <c r="CPE30" s="1417"/>
      <c r="CPF30" s="1417"/>
      <c r="CPG30" s="1417"/>
      <c r="CPH30" s="1417"/>
      <c r="CPI30" s="1417"/>
      <c r="CPJ30" s="1417"/>
      <c r="CPK30" s="1417"/>
      <c r="CPL30" s="1417"/>
      <c r="CPM30" s="1417"/>
      <c r="CPN30" s="1417"/>
      <c r="CPO30" s="1417"/>
      <c r="CPP30" s="1417"/>
      <c r="CPQ30" s="1417"/>
      <c r="CPR30" s="1417"/>
      <c r="CPS30" s="1417"/>
      <c r="CPT30" s="1417"/>
      <c r="CPU30" s="1417"/>
      <c r="CPV30" s="1417"/>
      <c r="CPW30" s="1417"/>
      <c r="CPX30" s="1417"/>
      <c r="CPY30" s="1417"/>
      <c r="CPZ30" s="1417"/>
      <c r="CQA30" s="1417"/>
      <c r="CQB30" s="1417"/>
      <c r="CQC30" s="1417"/>
      <c r="CQD30" s="1417"/>
      <c r="CQE30" s="1417"/>
      <c r="CQF30" s="1417"/>
      <c r="CQG30" s="1417"/>
      <c r="CQH30" s="1417"/>
      <c r="CQI30" s="1417"/>
      <c r="CQJ30" s="1417"/>
      <c r="CQK30" s="1417"/>
      <c r="CQL30" s="1417"/>
      <c r="CQM30" s="1417"/>
      <c r="CQN30" s="1417"/>
      <c r="CQO30" s="1417"/>
      <c r="CQP30" s="1417"/>
      <c r="CQQ30" s="1417"/>
      <c r="CQR30" s="1417"/>
      <c r="CQS30" s="1417"/>
      <c r="CQT30" s="1417"/>
      <c r="CQU30" s="1417"/>
      <c r="CQV30" s="1417"/>
      <c r="CQW30" s="1417"/>
      <c r="CQX30" s="1417"/>
      <c r="CQY30" s="1417"/>
      <c r="CQZ30" s="1417"/>
      <c r="CRA30" s="1417"/>
      <c r="CRB30" s="1417"/>
      <c r="CRC30" s="1417"/>
      <c r="CRD30" s="1417"/>
      <c r="CRE30" s="1417"/>
      <c r="CRF30" s="1417"/>
      <c r="CRG30" s="1417"/>
      <c r="CRH30" s="1417"/>
      <c r="CRI30" s="1417"/>
      <c r="CRJ30" s="1417"/>
      <c r="CRK30" s="1417"/>
      <c r="CRL30" s="1417"/>
      <c r="CRM30" s="1417"/>
      <c r="CRN30" s="1417"/>
      <c r="CRO30" s="1417"/>
      <c r="CRP30" s="1417"/>
      <c r="CRQ30" s="1417"/>
      <c r="CRR30" s="1417"/>
      <c r="CRS30" s="1417"/>
      <c r="CRT30" s="1417"/>
      <c r="CRU30" s="1417"/>
      <c r="CRV30" s="1417"/>
      <c r="CRW30" s="1417"/>
      <c r="CRX30" s="1417"/>
      <c r="CRY30" s="1417"/>
      <c r="CRZ30" s="1417"/>
      <c r="CSA30" s="1417"/>
      <c r="CSB30" s="1417"/>
      <c r="CSC30" s="1417"/>
      <c r="CSD30" s="1417"/>
      <c r="CSE30" s="1417"/>
      <c r="CSF30" s="1417"/>
      <c r="CSG30" s="1417"/>
      <c r="CSH30" s="1417"/>
      <c r="CSI30" s="1417"/>
      <c r="CSJ30" s="1417"/>
      <c r="CSK30" s="1417"/>
      <c r="CSL30" s="1417"/>
      <c r="CSM30" s="1417"/>
      <c r="CSN30" s="1417"/>
      <c r="CSO30" s="1417"/>
      <c r="CSP30" s="1417"/>
      <c r="CSQ30" s="1417"/>
      <c r="CSR30" s="1417"/>
      <c r="CSS30" s="1417"/>
      <c r="CST30" s="1417"/>
      <c r="CSU30" s="1417"/>
      <c r="CSV30" s="1417"/>
      <c r="CSW30" s="1417"/>
      <c r="CSX30" s="1417"/>
      <c r="CSY30" s="1417"/>
      <c r="CSZ30" s="1417"/>
      <c r="CTA30" s="1417"/>
      <c r="CTB30" s="1417"/>
      <c r="CTC30" s="1417"/>
      <c r="CTD30" s="1417"/>
      <c r="CTE30" s="1417"/>
      <c r="CTF30" s="1417"/>
      <c r="CTG30" s="1417"/>
      <c r="CTH30" s="1417"/>
      <c r="CTI30" s="1417"/>
      <c r="CTJ30" s="1417"/>
      <c r="CTK30" s="1417"/>
      <c r="CTL30" s="1417"/>
      <c r="CTM30" s="1417"/>
      <c r="CTN30" s="1417"/>
      <c r="CTO30" s="1417"/>
      <c r="CTP30" s="1417"/>
      <c r="CTQ30" s="1417"/>
      <c r="CTR30" s="1417"/>
      <c r="CTS30" s="1417"/>
      <c r="CTT30" s="1417"/>
      <c r="CTU30" s="1417"/>
      <c r="CTV30" s="1417"/>
      <c r="CTW30" s="1417"/>
      <c r="CTX30" s="1417"/>
      <c r="CTY30" s="1417"/>
      <c r="CTZ30" s="1417"/>
      <c r="CUA30" s="1417"/>
      <c r="CUB30" s="1417"/>
      <c r="CUC30" s="1417"/>
      <c r="CUD30" s="1417"/>
      <c r="CUE30" s="1417"/>
      <c r="CUF30" s="1417"/>
      <c r="CUG30" s="1417"/>
      <c r="CUH30" s="1417"/>
      <c r="CUI30" s="1417"/>
      <c r="CUJ30" s="1417"/>
      <c r="CUK30" s="1417"/>
      <c r="CUL30" s="1417"/>
      <c r="CUM30" s="1417"/>
      <c r="CUN30" s="1417"/>
      <c r="CUO30" s="1417"/>
      <c r="CUP30" s="1417"/>
      <c r="CUQ30" s="1417"/>
      <c r="CUR30" s="1417"/>
      <c r="CUS30" s="1417"/>
      <c r="CUT30" s="1417"/>
      <c r="CUU30" s="1417"/>
      <c r="CUV30" s="1417"/>
      <c r="CUW30" s="1417"/>
      <c r="CUX30" s="1417"/>
      <c r="CUY30" s="1417"/>
      <c r="CUZ30" s="1417"/>
      <c r="CVA30" s="1417"/>
      <c r="CVB30" s="1417"/>
      <c r="CVC30" s="1417"/>
      <c r="CVD30" s="1417"/>
      <c r="CVE30" s="1417"/>
      <c r="CVF30" s="1417"/>
      <c r="CVG30" s="1417"/>
      <c r="CVH30" s="1417"/>
      <c r="CVI30" s="1417"/>
      <c r="CVJ30" s="1417"/>
      <c r="CVK30" s="1417"/>
      <c r="CVL30" s="1417"/>
      <c r="CVM30" s="1417"/>
      <c r="CVN30" s="1417"/>
      <c r="CVO30" s="1417"/>
      <c r="CVP30" s="1417"/>
      <c r="CVQ30" s="1417"/>
      <c r="CVR30" s="1417"/>
      <c r="CVS30" s="1417"/>
      <c r="CVT30" s="1417"/>
      <c r="CVU30" s="1417"/>
      <c r="CVV30" s="1417"/>
      <c r="CVW30" s="1417"/>
      <c r="CVX30" s="1417"/>
      <c r="CVY30" s="1417"/>
      <c r="CVZ30" s="1417"/>
      <c r="CWA30" s="1417"/>
      <c r="CWB30" s="1417"/>
      <c r="CWC30" s="1417"/>
      <c r="CWD30" s="1417"/>
      <c r="CWE30" s="1417"/>
      <c r="CWF30" s="1417"/>
      <c r="CWG30" s="1417"/>
      <c r="CWH30" s="1417"/>
      <c r="CWI30" s="1417"/>
      <c r="CWJ30" s="1417"/>
      <c r="CWK30" s="1417"/>
      <c r="CWL30" s="1417"/>
      <c r="CWM30" s="1417"/>
      <c r="CWN30" s="1417"/>
      <c r="CWO30" s="1417"/>
      <c r="CWP30" s="1417"/>
      <c r="CWQ30" s="1417"/>
      <c r="CWR30" s="1417"/>
      <c r="CWS30" s="1417"/>
      <c r="CWT30" s="1417"/>
      <c r="CWU30" s="1417"/>
      <c r="CWV30" s="1417"/>
      <c r="CWW30" s="1417"/>
      <c r="CWX30" s="1417"/>
      <c r="CWY30" s="1417"/>
      <c r="CWZ30" s="1417"/>
      <c r="CXA30" s="1417"/>
      <c r="CXB30" s="1417"/>
      <c r="CXC30" s="1417"/>
      <c r="CXD30" s="1417"/>
      <c r="CXE30" s="1417"/>
      <c r="CXF30" s="1417"/>
      <c r="CXG30" s="1417"/>
      <c r="CXH30" s="1417"/>
      <c r="CXI30" s="1417"/>
      <c r="CXJ30" s="1417"/>
      <c r="CXK30" s="1417"/>
      <c r="CXL30" s="1417"/>
      <c r="CXM30" s="1417"/>
      <c r="CXN30" s="1417"/>
      <c r="CXO30" s="1417"/>
      <c r="CXP30" s="1417"/>
      <c r="CXQ30" s="1417"/>
      <c r="CXR30" s="1417"/>
      <c r="CXS30" s="1417"/>
      <c r="CXT30" s="1417"/>
      <c r="CXU30" s="1417"/>
      <c r="CXV30" s="1417"/>
      <c r="CXW30" s="1417"/>
      <c r="CXX30" s="1417"/>
      <c r="CXY30" s="1417"/>
      <c r="CXZ30" s="1417"/>
      <c r="CYA30" s="1417"/>
      <c r="CYB30" s="1417"/>
      <c r="CYC30" s="1417"/>
      <c r="CYD30" s="1417"/>
      <c r="CYE30" s="1417"/>
      <c r="CYF30" s="1417"/>
      <c r="CYG30" s="1417"/>
      <c r="CYH30" s="1417"/>
      <c r="CYI30" s="1417"/>
      <c r="CYJ30" s="1417"/>
      <c r="CYK30" s="1417"/>
      <c r="CYL30" s="1417"/>
      <c r="CYM30" s="1417"/>
      <c r="CYN30" s="1417"/>
      <c r="CYO30" s="1417"/>
      <c r="CYP30" s="1417"/>
      <c r="CYQ30" s="1417"/>
      <c r="CYR30" s="1417"/>
      <c r="CYS30" s="1417"/>
      <c r="CYT30" s="1417"/>
      <c r="CYU30" s="1417"/>
      <c r="CYV30" s="1417"/>
      <c r="CYW30" s="1417"/>
      <c r="CYX30" s="1417"/>
      <c r="CYY30" s="1417"/>
      <c r="CYZ30" s="1417"/>
      <c r="CZA30" s="1417"/>
      <c r="CZB30" s="1417"/>
      <c r="CZC30" s="1417"/>
      <c r="CZD30" s="1417"/>
      <c r="CZE30" s="1417"/>
      <c r="CZF30" s="1417"/>
      <c r="CZG30" s="1417"/>
      <c r="CZH30" s="1417"/>
      <c r="CZI30" s="1417"/>
      <c r="CZJ30" s="1417"/>
      <c r="CZK30" s="1417"/>
      <c r="CZL30" s="1417"/>
      <c r="CZM30" s="1417"/>
      <c r="CZN30" s="1417"/>
      <c r="CZO30" s="1417"/>
      <c r="CZP30" s="1417"/>
      <c r="CZQ30" s="1417"/>
      <c r="CZR30" s="1417"/>
      <c r="CZS30" s="1417"/>
      <c r="CZT30" s="1417"/>
      <c r="CZU30" s="1417"/>
      <c r="CZV30" s="1417"/>
      <c r="CZW30" s="1417"/>
      <c r="CZX30" s="1417"/>
      <c r="CZY30" s="1417"/>
      <c r="CZZ30" s="1417"/>
      <c r="DAA30" s="1417"/>
      <c r="DAB30" s="1417"/>
      <c r="DAC30" s="1417"/>
      <c r="DAD30" s="1417"/>
      <c r="DAE30" s="1417"/>
      <c r="DAF30" s="1417"/>
      <c r="DAG30" s="1417"/>
      <c r="DAH30" s="1417"/>
      <c r="DAI30" s="1417"/>
      <c r="DAJ30" s="1417"/>
      <c r="DAK30" s="1417"/>
      <c r="DAL30" s="1417"/>
      <c r="DAM30" s="1417"/>
      <c r="DAN30" s="1417"/>
      <c r="DAO30" s="1417"/>
      <c r="DAP30" s="1417"/>
      <c r="DAQ30" s="1417"/>
      <c r="DAR30" s="1417"/>
      <c r="DAS30" s="1417"/>
      <c r="DAT30" s="1417"/>
      <c r="DAU30" s="1417"/>
      <c r="DAV30" s="1417"/>
      <c r="DAW30" s="1417"/>
      <c r="DAX30" s="1417"/>
      <c r="DAY30" s="1417"/>
      <c r="DAZ30" s="1417"/>
      <c r="DBA30" s="1417"/>
      <c r="DBB30" s="1417"/>
      <c r="DBC30" s="1417"/>
      <c r="DBD30" s="1417"/>
      <c r="DBE30" s="1417"/>
      <c r="DBF30" s="1417"/>
      <c r="DBG30" s="1417"/>
      <c r="DBH30" s="1417"/>
      <c r="DBI30" s="1417"/>
      <c r="DBJ30" s="1417"/>
      <c r="DBK30" s="1417"/>
      <c r="DBL30" s="1417"/>
      <c r="DBM30" s="1417"/>
      <c r="DBN30" s="1417"/>
      <c r="DBO30" s="1417"/>
      <c r="DBP30" s="1417"/>
      <c r="DBQ30" s="1417"/>
      <c r="DBR30" s="1417"/>
      <c r="DBS30" s="1417"/>
      <c r="DBT30" s="1417"/>
      <c r="DBU30" s="1417"/>
      <c r="DBV30" s="1417"/>
      <c r="DBW30" s="1417"/>
      <c r="DBX30" s="1417"/>
      <c r="DBY30" s="1417"/>
      <c r="DBZ30" s="1417"/>
      <c r="DCA30" s="1417"/>
      <c r="DCB30" s="1417"/>
      <c r="DCC30" s="1417"/>
      <c r="DCD30" s="1417"/>
      <c r="DCE30" s="1417"/>
      <c r="DCF30" s="1417"/>
      <c r="DCG30" s="1417"/>
      <c r="DCH30" s="1417"/>
      <c r="DCI30" s="1417"/>
      <c r="DCJ30" s="1417"/>
      <c r="DCK30" s="1417"/>
      <c r="DCL30" s="1417"/>
      <c r="DCM30" s="1417"/>
      <c r="DCN30" s="1417"/>
      <c r="DCO30" s="1417"/>
      <c r="DCP30" s="1417"/>
      <c r="DCQ30" s="1417"/>
      <c r="DCR30" s="1417"/>
      <c r="DCS30" s="1417"/>
      <c r="DCT30" s="1417"/>
      <c r="DCU30" s="1417"/>
      <c r="DCV30" s="1417"/>
      <c r="DCW30" s="1417"/>
      <c r="DCX30" s="1417"/>
      <c r="DCY30" s="1417"/>
      <c r="DCZ30" s="1417"/>
      <c r="DDA30" s="1417"/>
      <c r="DDB30" s="1417"/>
      <c r="DDC30" s="1417"/>
      <c r="DDD30" s="1417"/>
      <c r="DDE30" s="1417"/>
      <c r="DDF30" s="1417"/>
      <c r="DDG30" s="1417"/>
      <c r="DDH30" s="1417"/>
      <c r="DDI30" s="1417"/>
      <c r="DDJ30" s="1417"/>
      <c r="DDK30" s="1417"/>
      <c r="DDL30" s="1417"/>
      <c r="DDM30" s="1417"/>
      <c r="DDN30" s="1417"/>
      <c r="DDO30" s="1417"/>
      <c r="DDP30" s="1417"/>
      <c r="DDQ30" s="1417"/>
      <c r="DDR30" s="1417"/>
      <c r="DDS30" s="1417"/>
      <c r="DDT30" s="1417"/>
      <c r="DDU30" s="1417"/>
      <c r="DDV30" s="1417"/>
      <c r="DDW30" s="1417"/>
      <c r="DDX30" s="1417"/>
      <c r="DDY30" s="1417"/>
      <c r="DDZ30" s="1417"/>
      <c r="DEA30" s="1417"/>
      <c r="DEB30" s="1417"/>
      <c r="DEC30" s="1417"/>
      <c r="DED30" s="1417"/>
      <c r="DEE30" s="1417"/>
      <c r="DEF30" s="1417"/>
      <c r="DEG30" s="1417"/>
      <c r="DEH30" s="1417"/>
      <c r="DEI30" s="1417"/>
      <c r="DEJ30" s="1417"/>
      <c r="DEK30" s="1417"/>
      <c r="DEL30" s="1417"/>
      <c r="DEM30" s="1417"/>
      <c r="DEN30" s="1417"/>
      <c r="DEO30" s="1417"/>
      <c r="DEP30" s="1417"/>
      <c r="DEQ30" s="1417"/>
      <c r="DER30" s="1417"/>
      <c r="DES30" s="1417"/>
      <c r="DET30" s="1417"/>
      <c r="DEU30" s="1417"/>
      <c r="DEV30" s="1417"/>
      <c r="DEW30" s="1417"/>
      <c r="DEX30" s="1417"/>
      <c r="DEY30" s="1417"/>
      <c r="DEZ30" s="1417"/>
      <c r="DFA30" s="1417"/>
      <c r="DFB30" s="1417"/>
      <c r="DFC30" s="1417"/>
      <c r="DFD30" s="1417"/>
      <c r="DFE30" s="1417"/>
      <c r="DFF30" s="1417"/>
      <c r="DFG30" s="1417"/>
      <c r="DFH30" s="1417"/>
      <c r="DFI30" s="1417"/>
      <c r="DFJ30" s="1417"/>
      <c r="DFK30" s="1417"/>
      <c r="DFL30" s="1417"/>
      <c r="DFM30" s="1417"/>
      <c r="DFN30" s="1417"/>
      <c r="DFO30" s="1417"/>
      <c r="DFP30" s="1417"/>
      <c r="DFQ30" s="1417"/>
      <c r="DFR30" s="1417"/>
      <c r="DFS30" s="1417"/>
      <c r="DFT30" s="1417"/>
      <c r="DFU30" s="1417"/>
      <c r="DFV30" s="1417"/>
      <c r="DFW30" s="1417"/>
      <c r="DFX30" s="1417"/>
      <c r="DFY30" s="1417"/>
      <c r="DFZ30" s="1417"/>
      <c r="DGA30" s="1417"/>
      <c r="DGB30" s="1417"/>
      <c r="DGC30" s="1417"/>
      <c r="DGD30" s="1417"/>
      <c r="DGE30" s="1417"/>
      <c r="DGF30" s="1417"/>
      <c r="DGG30" s="1417"/>
      <c r="DGH30" s="1417"/>
      <c r="DGI30" s="1417"/>
      <c r="DGJ30" s="1417"/>
      <c r="DGK30" s="1417"/>
      <c r="DGL30" s="1417"/>
      <c r="DGM30" s="1417"/>
      <c r="DGN30" s="1417"/>
      <c r="DGO30" s="1417"/>
      <c r="DGP30" s="1417"/>
      <c r="DGQ30" s="1417"/>
      <c r="DGR30" s="1417"/>
      <c r="DGS30" s="1417"/>
      <c r="DGT30" s="1417"/>
      <c r="DGU30" s="1417"/>
      <c r="DGV30" s="1417"/>
      <c r="DGW30" s="1417"/>
      <c r="DGX30" s="1417"/>
      <c r="DGY30" s="1417"/>
      <c r="DGZ30" s="1417"/>
      <c r="DHA30" s="1417"/>
      <c r="DHB30" s="1417"/>
      <c r="DHC30" s="1417"/>
      <c r="DHD30" s="1417"/>
      <c r="DHE30" s="1417"/>
      <c r="DHF30" s="1417"/>
      <c r="DHG30" s="1417"/>
      <c r="DHH30" s="1417"/>
      <c r="DHI30" s="1417"/>
      <c r="DHJ30" s="1417"/>
      <c r="DHK30" s="1417"/>
      <c r="DHL30" s="1417"/>
      <c r="DHM30" s="1417"/>
      <c r="DHN30" s="1417"/>
      <c r="DHO30" s="1417"/>
      <c r="DHP30" s="1417"/>
      <c r="DHQ30" s="1417"/>
      <c r="DHR30" s="1417"/>
      <c r="DHS30" s="1417"/>
      <c r="DHT30" s="1417"/>
      <c r="DHU30" s="1417"/>
      <c r="DHV30" s="1417"/>
      <c r="DHW30" s="1417"/>
      <c r="DHX30" s="1417"/>
      <c r="DHY30" s="1417"/>
      <c r="DHZ30" s="1417"/>
      <c r="DIA30" s="1417"/>
      <c r="DIB30" s="1417"/>
      <c r="DIC30" s="1417"/>
      <c r="DID30" s="1417"/>
      <c r="DIE30" s="1417"/>
      <c r="DIF30" s="1417"/>
      <c r="DIG30" s="1417"/>
      <c r="DIH30" s="1417"/>
      <c r="DII30" s="1417"/>
      <c r="DIJ30" s="1417"/>
      <c r="DIK30" s="1417"/>
      <c r="DIL30" s="1417"/>
      <c r="DIM30" s="1417"/>
      <c r="DIN30" s="1417"/>
      <c r="DIO30" s="1417"/>
      <c r="DIP30" s="1417"/>
      <c r="DIQ30" s="1417"/>
      <c r="DIR30" s="1417"/>
      <c r="DIS30" s="1417"/>
      <c r="DIT30" s="1417"/>
      <c r="DIU30" s="1417"/>
      <c r="DIV30" s="1417"/>
      <c r="DIW30" s="1417"/>
      <c r="DIX30" s="1417"/>
      <c r="DIY30" s="1417"/>
      <c r="DIZ30" s="1417"/>
      <c r="DJA30" s="1417"/>
      <c r="DJB30" s="1417"/>
      <c r="DJC30" s="1417"/>
      <c r="DJD30" s="1417"/>
      <c r="DJE30" s="1417"/>
      <c r="DJF30" s="1417"/>
      <c r="DJG30" s="1417"/>
      <c r="DJH30" s="1417"/>
      <c r="DJI30" s="1417"/>
      <c r="DJJ30" s="1417"/>
      <c r="DJK30" s="1417"/>
      <c r="DJL30" s="1417"/>
      <c r="DJM30" s="1417"/>
      <c r="DJN30" s="1417"/>
      <c r="DJO30" s="1417"/>
      <c r="DJP30" s="1417"/>
      <c r="DJQ30" s="1417"/>
      <c r="DJR30" s="1417"/>
      <c r="DJS30" s="1417"/>
      <c r="DJT30" s="1417"/>
      <c r="DJU30" s="1417"/>
      <c r="DJV30" s="1417"/>
      <c r="DJW30" s="1417"/>
      <c r="DJX30" s="1417"/>
      <c r="DJY30" s="1417"/>
      <c r="DJZ30" s="1417"/>
      <c r="DKA30" s="1417"/>
      <c r="DKB30" s="1417"/>
      <c r="DKC30" s="1417"/>
      <c r="DKD30" s="1417"/>
      <c r="DKE30" s="1417"/>
      <c r="DKF30" s="1417"/>
      <c r="DKG30" s="1417"/>
      <c r="DKH30" s="1417"/>
      <c r="DKI30" s="1417"/>
      <c r="DKJ30" s="1417"/>
      <c r="DKK30" s="1417"/>
      <c r="DKL30" s="1417"/>
      <c r="DKM30" s="1417"/>
      <c r="DKN30" s="1417"/>
      <c r="DKO30" s="1417"/>
      <c r="DKP30" s="1417"/>
      <c r="DKQ30" s="1417"/>
      <c r="DKR30" s="1417"/>
      <c r="DKS30" s="1417"/>
      <c r="DKT30" s="1417"/>
      <c r="DKU30" s="1417"/>
      <c r="DKV30" s="1417"/>
      <c r="DKW30" s="1417"/>
      <c r="DKX30" s="1417"/>
      <c r="DKY30" s="1417"/>
      <c r="DKZ30" s="1417"/>
      <c r="DLA30" s="1417"/>
      <c r="DLB30" s="1417"/>
      <c r="DLC30" s="1417"/>
      <c r="DLD30" s="1417"/>
      <c r="DLE30" s="1417"/>
      <c r="DLF30" s="1417"/>
      <c r="DLG30" s="1417"/>
      <c r="DLH30" s="1417"/>
      <c r="DLI30" s="1417"/>
      <c r="DLJ30" s="1417"/>
      <c r="DLK30" s="1417"/>
      <c r="DLL30" s="1417"/>
      <c r="DLM30" s="1417"/>
      <c r="DLN30" s="1417"/>
      <c r="DLO30" s="1417"/>
      <c r="DLP30" s="1417"/>
      <c r="DLQ30" s="1417"/>
      <c r="DLR30" s="1417"/>
      <c r="DLS30" s="1417"/>
      <c r="DLT30" s="1417"/>
      <c r="DLU30" s="1417"/>
      <c r="DLV30" s="1417"/>
      <c r="DLW30" s="1417"/>
      <c r="DLX30" s="1417"/>
      <c r="DLY30" s="1417"/>
      <c r="DLZ30" s="1417"/>
      <c r="DMA30" s="1417"/>
      <c r="DMB30" s="1417"/>
      <c r="DMC30" s="1417"/>
      <c r="DMD30" s="1417"/>
      <c r="DME30" s="1417"/>
      <c r="DMF30" s="1417"/>
      <c r="DMG30" s="1417"/>
      <c r="DMH30" s="1417"/>
      <c r="DMI30" s="1417"/>
      <c r="DMJ30" s="1417"/>
      <c r="DMK30" s="1417"/>
      <c r="DML30" s="1417"/>
      <c r="DMM30" s="1417"/>
      <c r="DMN30" s="1417"/>
      <c r="DMO30" s="1417"/>
      <c r="DMP30" s="1417"/>
      <c r="DMQ30" s="1417"/>
      <c r="DMR30" s="1417"/>
      <c r="DMS30" s="1417"/>
      <c r="DMT30" s="1417"/>
      <c r="DMU30" s="1417"/>
      <c r="DMV30" s="1417"/>
      <c r="DMW30" s="1417"/>
      <c r="DMX30" s="1417"/>
      <c r="DMY30" s="1417"/>
      <c r="DMZ30" s="1417"/>
      <c r="DNA30" s="1417"/>
      <c r="DNB30" s="1417"/>
      <c r="DNC30" s="1417"/>
      <c r="DND30" s="1417"/>
      <c r="DNE30" s="1417"/>
      <c r="DNF30" s="1417"/>
      <c r="DNG30" s="1417"/>
      <c r="DNH30" s="1417"/>
      <c r="DNI30" s="1417"/>
      <c r="DNJ30" s="1417"/>
      <c r="DNK30" s="1417"/>
      <c r="DNL30" s="1417"/>
      <c r="DNM30" s="1417"/>
      <c r="DNN30" s="1417"/>
      <c r="DNO30" s="1417"/>
      <c r="DNP30" s="1417"/>
      <c r="DNQ30" s="1417"/>
      <c r="DNR30" s="1417"/>
      <c r="DNS30" s="1417"/>
      <c r="DNT30" s="1417"/>
      <c r="DNU30" s="1417"/>
      <c r="DNV30" s="1417"/>
      <c r="DNW30" s="1417"/>
      <c r="DNX30" s="1417"/>
      <c r="DNY30" s="1417"/>
      <c r="DNZ30" s="1417"/>
      <c r="DOA30" s="1417"/>
      <c r="DOB30" s="1417"/>
      <c r="DOC30" s="1417"/>
      <c r="DOD30" s="1417"/>
      <c r="DOE30" s="1417"/>
      <c r="DOF30" s="1417"/>
      <c r="DOG30" s="1417"/>
      <c r="DOH30" s="1417"/>
      <c r="DOI30" s="1417"/>
      <c r="DOJ30" s="1417"/>
      <c r="DOK30" s="1417"/>
      <c r="DOL30" s="1417"/>
      <c r="DOM30" s="1417"/>
      <c r="DON30" s="1417"/>
      <c r="DOO30" s="1417"/>
      <c r="DOP30" s="1417"/>
      <c r="DOQ30" s="1417"/>
      <c r="DOR30" s="1417"/>
      <c r="DOS30" s="1417"/>
      <c r="DOT30" s="1417"/>
      <c r="DOU30" s="1417"/>
      <c r="DOV30" s="1417"/>
      <c r="DOW30" s="1417"/>
      <c r="DOX30" s="1417"/>
      <c r="DOY30" s="1417"/>
      <c r="DOZ30" s="1417"/>
      <c r="DPA30" s="1417"/>
      <c r="DPB30" s="1417"/>
      <c r="DPC30" s="1417"/>
      <c r="DPD30" s="1417"/>
      <c r="DPE30" s="1417"/>
      <c r="DPF30" s="1417"/>
      <c r="DPG30" s="1417"/>
      <c r="DPH30" s="1417"/>
      <c r="DPI30" s="1417"/>
      <c r="DPJ30" s="1417"/>
      <c r="DPK30" s="1417"/>
      <c r="DPL30" s="1417"/>
      <c r="DPM30" s="1417"/>
      <c r="DPN30" s="1417"/>
      <c r="DPO30" s="1417"/>
      <c r="DPP30" s="1417"/>
      <c r="DPQ30" s="1417"/>
      <c r="DPR30" s="1417"/>
      <c r="DPS30" s="1417"/>
      <c r="DPT30" s="1417"/>
      <c r="DPU30" s="1417"/>
      <c r="DPV30" s="1417"/>
      <c r="DPW30" s="1417"/>
      <c r="DPX30" s="1417"/>
      <c r="DPY30" s="1417"/>
      <c r="DPZ30" s="1417"/>
      <c r="DQA30" s="1417"/>
      <c r="DQB30" s="1417"/>
      <c r="DQC30" s="1417"/>
      <c r="DQD30" s="1417"/>
      <c r="DQE30" s="1417"/>
      <c r="DQF30" s="1417"/>
      <c r="DQG30" s="1417"/>
      <c r="DQH30" s="1417"/>
      <c r="DQI30" s="1417"/>
      <c r="DQJ30" s="1417"/>
      <c r="DQK30" s="1417"/>
      <c r="DQL30" s="1417"/>
      <c r="DQM30" s="1417"/>
      <c r="DQN30" s="1417"/>
      <c r="DQO30" s="1417"/>
      <c r="DQP30" s="1417"/>
      <c r="DQQ30" s="1417"/>
      <c r="DQR30" s="1417"/>
      <c r="DQS30" s="1417"/>
      <c r="DQT30" s="1417"/>
      <c r="DQU30" s="1417"/>
      <c r="DQV30" s="1417"/>
      <c r="DQW30" s="1417"/>
      <c r="DQX30" s="1417"/>
      <c r="DQY30" s="1417"/>
      <c r="DQZ30" s="1417"/>
      <c r="DRA30" s="1417"/>
      <c r="DRB30" s="1417"/>
      <c r="DRC30" s="1417"/>
      <c r="DRD30" s="1417"/>
      <c r="DRE30" s="1417"/>
      <c r="DRF30" s="1417"/>
      <c r="DRG30" s="1417"/>
      <c r="DRH30" s="1417"/>
      <c r="DRI30" s="1417"/>
      <c r="DRJ30" s="1417"/>
      <c r="DRK30" s="1417"/>
      <c r="DRL30" s="1417"/>
      <c r="DRM30" s="1417"/>
      <c r="DRN30" s="1417"/>
      <c r="DRO30" s="1417"/>
      <c r="DRP30" s="1417"/>
      <c r="DRQ30" s="1417"/>
      <c r="DRR30" s="1417"/>
      <c r="DRS30" s="1417"/>
      <c r="DRT30" s="1417"/>
      <c r="DRU30" s="1417"/>
      <c r="DRV30" s="1417"/>
      <c r="DRW30" s="1417"/>
      <c r="DRX30" s="1417"/>
      <c r="DRY30" s="1417"/>
      <c r="DRZ30" s="1417"/>
      <c r="DSA30" s="1417"/>
      <c r="DSB30" s="1417"/>
      <c r="DSC30" s="1417"/>
      <c r="DSD30" s="1417"/>
      <c r="DSE30" s="1417"/>
      <c r="DSF30" s="1417"/>
      <c r="DSG30" s="1417"/>
      <c r="DSH30" s="1417"/>
      <c r="DSI30" s="1417"/>
      <c r="DSJ30" s="1417"/>
      <c r="DSK30" s="1417"/>
      <c r="DSL30" s="1417"/>
      <c r="DSM30" s="1417"/>
      <c r="DSN30" s="1417"/>
      <c r="DSO30" s="1417"/>
      <c r="DSP30" s="1417"/>
      <c r="DSQ30" s="1417"/>
      <c r="DSR30" s="1417"/>
      <c r="DSS30" s="1417"/>
      <c r="DST30" s="1417"/>
      <c r="DSU30" s="1417"/>
      <c r="DSV30" s="1417"/>
      <c r="DSW30" s="1417"/>
      <c r="DSX30" s="1417"/>
      <c r="DSY30" s="1417"/>
      <c r="DSZ30" s="1417"/>
      <c r="DTA30" s="1417"/>
      <c r="DTB30" s="1417"/>
      <c r="DTC30" s="1417"/>
      <c r="DTD30" s="1417"/>
      <c r="DTE30" s="1417"/>
      <c r="DTF30" s="1417"/>
      <c r="DTG30" s="1417"/>
      <c r="DTH30" s="1417"/>
      <c r="DTI30" s="1417"/>
      <c r="DTJ30" s="1417"/>
      <c r="DTK30" s="1417"/>
      <c r="DTL30" s="1417"/>
      <c r="DTM30" s="1417"/>
      <c r="DTN30" s="1417"/>
      <c r="DTO30" s="1417"/>
      <c r="DTP30" s="1417"/>
      <c r="DTQ30" s="1417"/>
      <c r="DTR30" s="1417"/>
      <c r="DTS30" s="1417"/>
      <c r="DTT30" s="1417"/>
      <c r="DTU30" s="1417"/>
      <c r="DTV30" s="1417"/>
      <c r="DTW30" s="1417"/>
      <c r="DTX30" s="1417"/>
      <c r="DTY30" s="1417"/>
      <c r="DTZ30" s="1417"/>
      <c r="DUA30" s="1417"/>
      <c r="DUB30" s="1417"/>
      <c r="DUC30" s="1417"/>
      <c r="DUD30" s="1417"/>
      <c r="DUE30" s="1417"/>
      <c r="DUF30" s="1417"/>
      <c r="DUG30" s="1417"/>
      <c r="DUH30" s="1417"/>
      <c r="DUI30" s="1417"/>
      <c r="DUJ30" s="1417"/>
      <c r="DUK30" s="1417"/>
      <c r="DUL30" s="1417"/>
      <c r="DUM30" s="1417"/>
      <c r="DUN30" s="1417"/>
      <c r="DUO30" s="1417"/>
      <c r="DUP30" s="1417"/>
      <c r="DUQ30" s="1417"/>
      <c r="DUR30" s="1417"/>
      <c r="DUS30" s="1417"/>
      <c r="DUT30" s="1417"/>
      <c r="DUU30" s="1417"/>
      <c r="DUV30" s="1417"/>
      <c r="DUW30" s="1417"/>
      <c r="DUX30" s="1417"/>
      <c r="DUY30" s="1417"/>
      <c r="DUZ30" s="1417"/>
      <c r="DVA30" s="1417"/>
      <c r="DVB30" s="1417"/>
      <c r="DVC30" s="1417"/>
      <c r="DVD30" s="1417"/>
      <c r="DVE30" s="1417"/>
      <c r="DVF30" s="1417"/>
      <c r="DVG30" s="1417"/>
      <c r="DVH30" s="1417"/>
      <c r="DVI30" s="1417"/>
      <c r="DVJ30" s="1417"/>
      <c r="DVK30" s="1417"/>
      <c r="DVL30" s="1417"/>
      <c r="DVM30" s="1417"/>
      <c r="DVN30" s="1417"/>
      <c r="DVO30" s="1417"/>
      <c r="DVP30" s="1417"/>
      <c r="DVQ30" s="1417"/>
      <c r="DVR30" s="1417"/>
      <c r="DVS30" s="1417"/>
      <c r="DVT30" s="1417"/>
      <c r="DVU30" s="1417"/>
      <c r="DVV30" s="1417"/>
      <c r="DVW30" s="1417"/>
      <c r="DVX30" s="1417"/>
      <c r="DVY30" s="1417"/>
      <c r="DVZ30" s="1417"/>
      <c r="DWA30" s="1417"/>
      <c r="DWB30" s="1417"/>
      <c r="DWC30" s="1417"/>
      <c r="DWD30" s="1417"/>
      <c r="DWE30" s="1417"/>
      <c r="DWF30" s="1417"/>
      <c r="DWG30" s="1417"/>
      <c r="DWH30" s="1417"/>
      <c r="DWI30" s="1417"/>
      <c r="DWJ30" s="1417"/>
      <c r="DWK30" s="1417"/>
      <c r="DWL30" s="1417"/>
      <c r="DWM30" s="1417"/>
      <c r="DWN30" s="1417"/>
      <c r="DWO30" s="1417"/>
      <c r="DWP30" s="1417"/>
      <c r="DWQ30" s="1417"/>
      <c r="DWR30" s="1417"/>
      <c r="DWS30" s="1417"/>
      <c r="DWT30" s="1417"/>
      <c r="DWU30" s="1417"/>
      <c r="DWV30" s="1417"/>
      <c r="DWW30" s="1417"/>
      <c r="DWX30" s="1417"/>
      <c r="DWY30" s="1417"/>
      <c r="DWZ30" s="1417"/>
      <c r="DXA30" s="1417"/>
      <c r="DXB30" s="1417"/>
      <c r="DXC30" s="1417"/>
      <c r="DXD30" s="1417"/>
      <c r="DXE30" s="1417"/>
      <c r="DXF30" s="1417"/>
      <c r="DXG30" s="1417"/>
      <c r="DXH30" s="1417"/>
      <c r="DXI30" s="1417"/>
      <c r="DXJ30" s="1417"/>
      <c r="DXK30" s="1417"/>
      <c r="DXL30" s="1417"/>
      <c r="DXM30" s="1417"/>
      <c r="DXN30" s="1417"/>
      <c r="DXO30" s="1417"/>
      <c r="DXP30" s="1417"/>
      <c r="DXQ30" s="1417"/>
      <c r="DXR30" s="1417"/>
      <c r="DXS30" s="1417"/>
      <c r="DXT30" s="1417"/>
      <c r="DXU30" s="1417"/>
      <c r="DXV30" s="1417"/>
      <c r="DXW30" s="1417"/>
      <c r="DXX30" s="1417"/>
      <c r="DXY30" s="1417"/>
      <c r="DXZ30" s="1417"/>
      <c r="DYA30" s="1417"/>
      <c r="DYB30" s="1417"/>
      <c r="DYC30" s="1417"/>
      <c r="DYD30" s="1417"/>
      <c r="DYE30" s="1417"/>
      <c r="DYF30" s="1417"/>
      <c r="DYG30" s="1417"/>
      <c r="DYH30" s="1417"/>
      <c r="DYI30" s="1417"/>
      <c r="DYJ30" s="1417"/>
      <c r="DYK30" s="1417"/>
      <c r="DYL30" s="1417"/>
      <c r="DYM30" s="1417"/>
      <c r="DYN30" s="1417"/>
      <c r="DYO30" s="1417"/>
      <c r="DYP30" s="1417"/>
      <c r="DYQ30" s="1417"/>
      <c r="DYR30" s="1417"/>
      <c r="DYS30" s="1417"/>
      <c r="DYT30" s="1417"/>
      <c r="DYU30" s="1417"/>
      <c r="DYV30" s="1417"/>
      <c r="DYW30" s="1417"/>
      <c r="DYX30" s="1417"/>
      <c r="DYY30" s="1417"/>
      <c r="DYZ30" s="1417"/>
      <c r="DZA30" s="1417"/>
      <c r="DZB30" s="1417"/>
      <c r="DZC30" s="1417"/>
      <c r="DZD30" s="1417"/>
      <c r="DZE30" s="1417"/>
      <c r="DZF30" s="1417"/>
      <c r="DZG30" s="1417"/>
      <c r="DZH30" s="1417"/>
      <c r="DZI30" s="1417"/>
      <c r="DZJ30" s="1417"/>
      <c r="DZK30" s="1417"/>
      <c r="DZL30" s="1417"/>
      <c r="DZM30" s="1417"/>
      <c r="DZN30" s="1417"/>
      <c r="DZO30" s="1417"/>
      <c r="DZP30" s="1417"/>
      <c r="DZQ30" s="1417"/>
      <c r="DZR30" s="1417"/>
      <c r="DZS30" s="1417"/>
      <c r="DZT30" s="1417"/>
      <c r="DZU30" s="1417"/>
      <c r="DZV30" s="1417"/>
      <c r="DZW30" s="1417"/>
      <c r="DZX30" s="1417"/>
      <c r="DZY30" s="1417"/>
      <c r="DZZ30" s="1417"/>
      <c r="EAA30" s="1417"/>
      <c r="EAB30" s="1417"/>
      <c r="EAC30" s="1417"/>
      <c r="EAD30" s="1417"/>
      <c r="EAE30" s="1417"/>
      <c r="EAF30" s="1417"/>
      <c r="EAG30" s="1417"/>
      <c r="EAH30" s="1417"/>
      <c r="EAI30" s="1417"/>
      <c r="EAJ30" s="1417"/>
      <c r="EAK30" s="1417"/>
      <c r="EAL30" s="1417"/>
      <c r="EAM30" s="1417"/>
      <c r="EAN30" s="1417"/>
      <c r="EAO30" s="1417"/>
      <c r="EAP30" s="1417"/>
      <c r="EAQ30" s="1417"/>
      <c r="EAR30" s="1417"/>
      <c r="EAS30" s="1417"/>
      <c r="EAT30" s="1417"/>
      <c r="EAU30" s="1417"/>
      <c r="EAV30" s="1417"/>
      <c r="EAW30" s="1417"/>
      <c r="EAX30" s="1417"/>
      <c r="EAY30" s="1417"/>
      <c r="EAZ30" s="1417"/>
      <c r="EBA30" s="1417"/>
      <c r="EBB30" s="1417"/>
      <c r="EBC30" s="1417"/>
      <c r="EBD30" s="1417"/>
      <c r="EBE30" s="1417"/>
      <c r="EBF30" s="1417"/>
      <c r="EBG30" s="1417"/>
      <c r="EBH30" s="1417"/>
      <c r="EBI30" s="1417"/>
      <c r="EBJ30" s="1417"/>
      <c r="EBK30" s="1417"/>
      <c r="EBL30" s="1417"/>
      <c r="EBM30" s="1417"/>
      <c r="EBN30" s="1417"/>
      <c r="EBO30" s="1417"/>
      <c r="EBP30" s="1417"/>
      <c r="EBQ30" s="1417"/>
      <c r="EBR30" s="1417"/>
      <c r="EBS30" s="1417"/>
      <c r="EBT30" s="1417"/>
      <c r="EBU30" s="1417"/>
      <c r="EBV30" s="1417"/>
      <c r="EBW30" s="1417"/>
      <c r="EBX30" s="1417"/>
      <c r="EBY30" s="1417"/>
      <c r="EBZ30" s="1417"/>
      <c r="ECA30" s="1417"/>
      <c r="ECB30" s="1417"/>
      <c r="ECC30" s="1417"/>
      <c r="ECD30" s="1417"/>
      <c r="ECE30" s="1417"/>
      <c r="ECF30" s="1417"/>
      <c r="ECG30" s="1417"/>
      <c r="ECH30" s="1417"/>
      <c r="ECI30" s="1417"/>
      <c r="ECJ30" s="1417"/>
      <c r="ECK30" s="1417"/>
      <c r="ECL30" s="1417"/>
      <c r="ECM30" s="1417"/>
      <c r="ECN30" s="1417"/>
      <c r="ECO30" s="1417"/>
      <c r="ECP30" s="1417"/>
      <c r="ECQ30" s="1417"/>
      <c r="ECR30" s="1417"/>
      <c r="ECS30" s="1417"/>
      <c r="ECT30" s="1417"/>
      <c r="ECU30" s="1417"/>
      <c r="ECV30" s="1417"/>
      <c r="ECW30" s="1417"/>
      <c r="ECX30" s="1417"/>
      <c r="ECY30" s="1417"/>
      <c r="ECZ30" s="1417"/>
      <c r="EDA30" s="1417"/>
      <c r="EDB30" s="1417"/>
      <c r="EDC30" s="1417"/>
      <c r="EDD30" s="1417"/>
      <c r="EDE30" s="1417"/>
      <c r="EDF30" s="1417"/>
      <c r="EDG30" s="1417"/>
      <c r="EDH30" s="1417"/>
      <c r="EDI30" s="1417"/>
      <c r="EDJ30" s="1417"/>
      <c r="EDK30" s="1417"/>
      <c r="EDL30" s="1417"/>
      <c r="EDM30" s="1417"/>
      <c r="EDN30" s="1417"/>
      <c r="EDO30" s="1417"/>
      <c r="EDP30" s="1417"/>
      <c r="EDQ30" s="1417"/>
      <c r="EDR30" s="1417"/>
      <c r="EDS30" s="1417"/>
      <c r="EDT30" s="1417"/>
      <c r="EDU30" s="1417"/>
      <c r="EDV30" s="1417"/>
      <c r="EDW30" s="1417"/>
      <c r="EDX30" s="1417"/>
      <c r="EDY30" s="1417"/>
      <c r="EDZ30" s="1417"/>
      <c r="EEA30" s="1417"/>
      <c r="EEB30" s="1417"/>
      <c r="EEC30" s="1417"/>
      <c r="EED30" s="1417"/>
      <c r="EEE30" s="1417"/>
      <c r="EEF30" s="1417"/>
      <c r="EEG30" s="1417"/>
      <c r="EEH30" s="1417"/>
      <c r="EEI30" s="1417"/>
      <c r="EEJ30" s="1417"/>
      <c r="EEK30" s="1417"/>
      <c r="EEL30" s="1417"/>
      <c r="EEM30" s="1417"/>
      <c r="EEN30" s="1417"/>
      <c r="EEO30" s="1417"/>
      <c r="EEP30" s="1417"/>
      <c r="EEQ30" s="1417"/>
      <c r="EER30" s="1417"/>
      <c r="EES30" s="1417"/>
      <c r="EET30" s="1417"/>
      <c r="EEU30" s="1417"/>
      <c r="EEV30" s="1417"/>
      <c r="EEW30" s="1417"/>
      <c r="EEX30" s="1417"/>
      <c r="EEY30" s="1417"/>
      <c r="EEZ30" s="1417"/>
      <c r="EFA30" s="1417"/>
      <c r="EFB30" s="1417"/>
      <c r="EFC30" s="1417"/>
      <c r="EFD30" s="1417"/>
      <c r="EFE30" s="1417"/>
      <c r="EFF30" s="1417"/>
      <c r="EFG30" s="1417"/>
      <c r="EFH30" s="1417"/>
      <c r="EFI30" s="1417"/>
      <c r="EFJ30" s="1417"/>
      <c r="EFK30" s="1417"/>
      <c r="EFL30" s="1417"/>
      <c r="EFM30" s="1417"/>
      <c r="EFN30" s="1417"/>
      <c r="EFO30" s="1417"/>
      <c r="EFP30" s="1417"/>
      <c r="EFQ30" s="1417"/>
      <c r="EFR30" s="1417"/>
      <c r="EFS30" s="1417"/>
      <c r="EFT30" s="1417"/>
      <c r="EFU30" s="1417"/>
      <c r="EFV30" s="1417"/>
      <c r="EFW30" s="1417"/>
      <c r="EFX30" s="1417"/>
      <c r="EFY30" s="1417"/>
      <c r="EFZ30" s="1417"/>
      <c r="EGA30" s="1417"/>
      <c r="EGB30" s="1417"/>
      <c r="EGC30" s="1417"/>
      <c r="EGD30" s="1417"/>
      <c r="EGE30" s="1417"/>
      <c r="EGF30" s="1417"/>
      <c r="EGG30" s="1417"/>
      <c r="EGH30" s="1417"/>
      <c r="EGI30" s="1417"/>
      <c r="EGJ30" s="1417"/>
      <c r="EGK30" s="1417"/>
      <c r="EGL30" s="1417"/>
      <c r="EGM30" s="1417"/>
      <c r="EGN30" s="1417"/>
      <c r="EGO30" s="1417"/>
      <c r="EGP30" s="1417"/>
      <c r="EGQ30" s="1417"/>
      <c r="EGR30" s="1417"/>
      <c r="EGS30" s="1417"/>
      <c r="EGT30" s="1417"/>
      <c r="EGU30" s="1417"/>
      <c r="EGV30" s="1417"/>
      <c r="EGW30" s="1417"/>
      <c r="EGX30" s="1417"/>
      <c r="EGY30" s="1417"/>
      <c r="EGZ30" s="1417"/>
      <c r="EHA30" s="1417"/>
      <c r="EHB30" s="1417"/>
      <c r="EHC30" s="1417"/>
      <c r="EHD30" s="1417"/>
      <c r="EHE30" s="1417"/>
      <c r="EHF30" s="1417"/>
      <c r="EHG30" s="1417"/>
      <c r="EHH30" s="1417"/>
      <c r="EHI30" s="1417"/>
      <c r="EHJ30" s="1417"/>
      <c r="EHK30" s="1417"/>
      <c r="EHL30" s="1417"/>
      <c r="EHM30" s="1417"/>
      <c r="EHN30" s="1417"/>
      <c r="EHO30" s="1417"/>
      <c r="EHP30" s="1417"/>
      <c r="EHQ30" s="1417"/>
      <c r="EHR30" s="1417"/>
      <c r="EHS30" s="1417"/>
      <c r="EHT30" s="1417"/>
      <c r="EHU30" s="1417"/>
      <c r="EHV30" s="1417"/>
      <c r="EHW30" s="1417"/>
      <c r="EHX30" s="1417"/>
      <c r="EHY30" s="1417"/>
      <c r="EHZ30" s="1417"/>
      <c r="EIA30" s="1417"/>
      <c r="EIB30" s="1417"/>
      <c r="EIC30" s="1417"/>
      <c r="EID30" s="1417"/>
      <c r="EIE30" s="1417"/>
      <c r="EIF30" s="1417"/>
      <c r="EIG30" s="1417"/>
      <c r="EIH30" s="1417"/>
      <c r="EII30" s="1417"/>
      <c r="EIJ30" s="1417"/>
      <c r="EIK30" s="1417"/>
      <c r="EIL30" s="1417"/>
      <c r="EIM30" s="1417"/>
      <c r="EIN30" s="1417"/>
      <c r="EIO30" s="1417"/>
      <c r="EIP30" s="1417"/>
      <c r="EIQ30" s="1417"/>
      <c r="EIR30" s="1417"/>
      <c r="EIS30" s="1417"/>
      <c r="EIT30" s="1417"/>
      <c r="EIU30" s="1417"/>
      <c r="EIV30" s="1417"/>
      <c r="EIW30" s="1417"/>
      <c r="EIX30" s="1417"/>
      <c r="EIY30" s="1417"/>
      <c r="EIZ30" s="1417"/>
      <c r="EJA30" s="1417"/>
      <c r="EJB30" s="1417"/>
      <c r="EJC30" s="1417"/>
      <c r="EJD30" s="1417"/>
      <c r="EJE30" s="1417"/>
      <c r="EJF30" s="1417"/>
      <c r="EJG30" s="1417"/>
      <c r="EJH30" s="1417"/>
      <c r="EJI30" s="1417"/>
      <c r="EJJ30" s="1417"/>
      <c r="EJK30" s="1417"/>
      <c r="EJL30" s="1417"/>
      <c r="EJM30" s="1417"/>
      <c r="EJN30" s="1417"/>
      <c r="EJO30" s="1417"/>
      <c r="EJP30" s="1417"/>
      <c r="EJQ30" s="1417"/>
      <c r="EJR30" s="1417"/>
      <c r="EJS30" s="1417"/>
      <c r="EJT30" s="1417"/>
      <c r="EJU30" s="1417"/>
      <c r="EJV30" s="1417"/>
      <c r="EJW30" s="1417"/>
      <c r="EJX30" s="1417"/>
      <c r="EJY30" s="1417"/>
      <c r="EJZ30" s="1417"/>
      <c r="EKA30" s="1417"/>
      <c r="EKB30" s="1417"/>
      <c r="EKC30" s="1417"/>
      <c r="EKD30" s="1417"/>
      <c r="EKE30" s="1417"/>
      <c r="EKF30" s="1417"/>
      <c r="EKG30" s="1417"/>
      <c r="EKH30" s="1417"/>
      <c r="EKI30" s="1417"/>
      <c r="EKJ30" s="1417"/>
      <c r="EKK30" s="1417"/>
      <c r="EKL30" s="1417"/>
      <c r="EKM30" s="1417"/>
      <c r="EKN30" s="1417"/>
      <c r="EKO30" s="1417"/>
      <c r="EKP30" s="1417"/>
      <c r="EKQ30" s="1417"/>
      <c r="EKR30" s="1417"/>
      <c r="EKS30" s="1417"/>
      <c r="EKT30" s="1417"/>
      <c r="EKU30" s="1417"/>
      <c r="EKV30" s="1417"/>
      <c r="EKW30" s="1417"/>
      <c r="EKX30" s="1417"/>
      <c r="EKY30" s="1417"/>
      <c r="EKZ30" s="1417"/>
      <c r="ELA30" s="1417"/>
      <c r="ELB30" s="1417"/>
      <c r="ELC30" s="1417"/>
      <c r="ELD30" s="1417"/>
      <c r="ELE30" s="1417"/>
      <c r="ELF30" s="1417"/>
      <c r="ELG30" s="1417"/>
      <c r="ELH30" s="1417"/>
      <c r="ELI30" s="1417"/>
      <c r="ELJ30" s="1417"/>
      <c r="ELK30" s="1417"/>
      <c r="ELL30" s="1417"/>
      <c r="ELM30" s="1417"/>
      <c r="ELN30" s="1417"/>
      <c r="ELO30" s="1417"/>
      <c r="ELP30" s="1417"/>
      <c r="ELQ30" s="1417"/>
      <c r="ELR30" s="1417"/>
      <c r="ELS30" s="1417"/>
      <c r="ELT30" s="1417"/>
      <c r="ELU30" s="1417"/>
      <c r="ELV30" s="1417"/>
      <c r="ELW30" s="1417"/>
      <c r="ELX30" s="1417"/>
      <c r="ELY30" s="1417"/>
      <c r="ELZ30" s="1417"/>
      <c r="EMA30" s="1417"/>
      <c r="EMB30" s="1417"/>
      <c r="EMC30" s="1417"/>
      <c r="EMD30" s="1417"/>
      <c r="EME30" s="1417"/>
      <c r="EMF30" s="1417"/>
      <c r="EMG30" s="1417"/>
      <c r="EMH30" s="1417"/>
      <c r="EMI30" s="1417"/>
      <c r="EMJ30" s="1417"/>
      <c r="EMK30" s="1417"/>
      <c r="EML30" s="1417"/>
      <c r="EMM30" s="1417"/>
      <c r="EMN30" s="1417"/>
      <c r="EMO30" s="1417"/>
      <c r="EMP30" s="1417"/>
      <c r="EMQ30" s="1417"/>
      <c r="EMR30" s="1417"/>
      <c r="EMS30" s="1417"/>
      <c r="EMT30" s="1417"/>
      <c r="EMU30" s="1417"/>
      <c r="EMV30" s="1417"/>
      <c r="EMW30" s="1417"/>
      <c r="EMX30" s="1417"/>
      <c r="EMY30" s="1417"/>
      <c r="EMZ30" s="1417"/>
      <c r="ENA30" s="1417"/>
      <c r="ENB30" s="1417"/>
      <c r="ENC30" s="1417"/>
      <c r="END30" s="1417"/>
      <c r="ENE30" s="1417"/>
      <c r="ENF30" s="1417"/>
      <c r="ENG30" s="1417"/>
      <c r="ENH30" s="1417"/>
      <c r="ENI30" s="1417"/>
      <c r="ENJ30" s="1417"/>
      <c r="ENK30" s="1417"/>
      <c r="ENL30" s="1417"/>
      <c r="ENM30" s="1417"/>
      <c r="ENN30" s="1417"/>
      <c r="ENO30" s="1417"/>
      <c r="ENP30" s="1417"/>
      <c r="ENQ30" s="1417"/>
      <c r="ENR30" s="1417"/>
      <c r="ENS30" s="1417"/>
      <c r="ENT30" s="1417"/>
      <c r="ENU30" s="1417"/>
      <c r="ENV30" s="1417"/>
      <c r="ENW30" s="1417"/>
      <c r="ENX30" s="1417"/>
      <c r="ENY30" s="1417"/>
      <c r="ENZ30" s="1417"/>
      <c r="EOA30" s="1417"/>
      <c r="EOB30" s="1417"/>
      <c r="EOC30" s="1417"/>
      <c r="EOD30" s="1417"/>
      <c r="EOE30" s="1417"/>
      <c r="EOF30" s="1417"/>
      <c r="EOG30" s="1417"/>
      <c r="EOH30" s="1417"/>
      <c r="EOI30" s="1417"/>
      <c r="EOJ30" s="1417"/>
      <c r="EOK30" s="1417"/>
      <c r="EOL30" s="1417"/>
      <c r="EOM30" s="1417"/>
      <c r="EON30" s="1417"/>
      <c r="EOO30" s="1417"/>
      <c r="EOP30" s="1417"/>
      <c r="EOQ30" s="1417"/>
      <c r="EOR30" s="1417"/>
      <c r="EOS30" s="1417"/>
      <c r="EOT30" s="1417"/>
      <c r="EOU30" s="1417"/>
      <c r="EOV30" s="1417"/>
      <c r="EOW30" s="1417"/>
      <c r="EOX30" s="1417"/>
      <c r="EOY30" s="1417"/>
      <c r="EOZ30" s="1417"/>
      <c r="EPA30" s="1417"/>
      <c r="EPB30" s="1417"/>
      <c r="EPC30" s="1417"/>
      <c r="EPD30" s="1417"/>
      <c r="EPE30" s="1417"/>
      <c r="EPF30" s="1417"/>
      <c r="EPG30" s="1417"/>
      <c r="EPH30" s="1417"/>
      <c r="EPI30" s="1417"/>
      <c r="EPJ30" s="1417"/>
      <c r="EPK30" s="1417"/>
      <c r="EPL30" s="1417"/>
      <c r="EPM30" s="1417"/>
      <c r="EPN30" s="1417"/>
      <c r="EPO30" s="1417"/>
      <c r="EPP30" s="1417"/>
      <c r="EPQ30" s="1417"/>
      <c r="EPR30" s="1417"/>
      <c r="EPS30" s="1417"/>
      <c r="EPT30" s="1417"/>
      <c r="EPU30" s="1417"/>
      <c r="EPV30" s="1417"/>
      <c r="EPW30" s="1417"/>
      <c r="EPX30" s="1417"/>
      <c r="EPY30" s="1417"/>
      <c r="EPZ30" s="1417"/>
      <c r="EQA30" s="1417"/>
      <c r="EQB30" s="1417"/>
      <c r="EQC30" s="1417"/>
      <c r="EQD30" s="1417"/>
      <c r="EQE30" s="1417"/>
      <c r="EQF30" s="1417"/>
      <c r="EQG30" s="1417"/>
      <c r="EQH30" s="1417"/>
      <c r="EQI30" s="1417"/>
      <c r="EQJ30" s="1417"/>
      <c r="EQK30" s="1417"/>
      <c r="EQL30" s="1417"/>
      <c r="EQM30" s="1417"/>
      <c r="EQN30" s="1417"/>
      <c r="EQO30" s="1417"/>
      <c r="EQP30" s="1417"/>
      <c r="EQQ30" s="1417"/>
      <c r="EQR30" s="1417"/>
      <c r="EQS30" s="1417"/>
      <c r="EQT30" s="1417"/>
      <c r="EQU30" s="1417"/>
      <c r="EQV30" s="1417"/>
      <c r="EQW30" s="1417"/>
      <c r="EQX30" s="1417"/>
      <c r="EQY30" s="1417"/>
      <c r="EQZ30" s="1417"/>
      <c r="ERA30" s="1417"/>
      <c r="ERB30" s="1417"/>
      <c r="ERC30" s="1417"/>
      <c r="ERD30" s="1417"/>
      <c r="ERE30" s="1417"/>
      <c r="ERF30" s="1417"/>
      <c r="ERG30" s="1417"/>
      <c r="ERH30" s="1417"/>
      <c r="ERI30" s="1417"/>
      <c r="ERJ30" s="1417"/>
      <c r="ERK30" s="1417"/>
      <c r="ERL30" s="1417"/>
      <c r="ERM30" s="1417"/>
      <c r="ERN30" s="1417"/>
      <c r="ERO30" s="1417"/>
      <c r="ERP30" s="1417"/>
      <c r="ERQ30" s="1417"/>
      <c r="ERR30" s="1417"/>
      <c r="ERS30" s="1417"/>
      <c r="ERT30" s="1417"/>
      <c r="ERU30" s="1417"/>
      <c r="ERV30" s="1417"/>
      <c r="ERW30" s="1417"/>
      <c r="ERX30" s="1417"/>
      <c r="ERY30" s="1417"/>
      <c r="ERZ30" s="1417"/>
      <c r="ESA30" s="1417"/>
      <c r="ESB30" s="1417"/>
      <c r="ESC30" s="1417"/>
      <c r="ESD30" s="1417"/>
      <c r="ESE30" s="1417"/>
      <c r="ESF30" s="1417"/>
      <c r="ESG30" s="1417"/>
      <c r="ESH30" s="1417"/>
      <c r="ESI30" s="1417"/>
      <c r="ESJ30" s="1417"/>
      <c r="ESK30" s="1417"/>
      <c r="ESL30" s="1417"/>
      <c r="ESM30" s="1417"/>
      <c r="ESN30" s="1417"/>
      <c r="ESO30" s="1417"/>
      <c r="ESP30" s="1417"/>
      <c r="ESQ30" s="1417"/>
      <c r="ESR30" s="1417"/>
      <c r="ESS30" s="1417"/>
      <c r="EST30" s="1417"/>
      <c r="ESU30" s="1417"/>
      <c r="ESV30" s="1417"/>
      <c r="ESW30" s="1417"/>
      <c r="ESX30" s="1417"/>
      <c r="ESY30" s="1417"/>
      <c r="ESZ30" s="1417"/>
      <c r="ETA30" s="1417"/>
      <c r="ETB30" s="1417"/>
      <c r="ETC30" s="1417"/>
      <c r="ETD30" s="1417"/>
      <c r="ETE30" s="1417"/>
      <c r="ETF30" s="1417"/>
      <c r="ETG30" s="1417"/>
      <c r="ETH30" s="1417"/>
      <c r="ETI30" s="1417"/>
      <c r="ETJ30" s="1417"/>
      <c r="ETK30" s="1417"/>
      <c r="ETL30" s="1417"/>
      <c r="ETM30" s="1417"/>
      <c r="ETN30" s="1417"/>
      <c r="ETO30" s="1417"/>
      <c r="ETP30" s="1417"/>
      <c r="ETQ30" s="1417"/>
      <c r="ETR30" s="1417"/>
      <c r="ETS30" s="1417"/>
      <c r="ETT30" s="1417"/>
      <c r="ETU30" s="1417"/>
      <c r="ETV30" s="1417"/>
      <c r="ETW30" s="1417"/>
      <c r="ETX30" s="1417"/>
      <c r="ETY30" s="1417"/>
      <c r="ETZ30" s="1417"/>
      <c r="EUA30" s="1417"/>
      <c r="EUB30" s="1417"/>
      <c r="EUC30" s="1417"/>
      <c r="EUD30" s="1417"/>
      <c r="EUE30" s="1417"/>
      <c r="EUF30" s="1417"/>
      <c r="EUG30" s="1417"/>
      <c r="EUH30" s="1417"/>
      <c r="EUI30" s="1417"/>
      <c r="EUJ30" s="1417"/>
      <c r="EUK30" s="1417"/>
      <c r="EUL30" s="1417"/>
      <c r="EUM30" s="1417"/>
      <c r="EUN30" s="1417"/>
      <c r="EUO30" s="1417"/>
      <c r="EUP30" s="1417"/>
      <c r="EUQ30" s="1417"/>
      <c r="EUR30" s="1417"/>
      <c r="EUS30" s="1417"/>
      <c r="EUT30" s="1417"/>
      <c r="EUU30" s="1417"/>
      <c r="EUV30" s="1417"/>
      <c r="EUW30" s="1417"/>
      <c r="EUX30" s="1417"/>
      <c r="EUY30" s="1417"/>
      <c r="EUZ30" s="1417"/>
      <c r="EVA30" s="1417"/>
      <c r="EVB30" s="1417"/>
      <c r="EVC30" s="1417"/>
      <c r="EVD30" s="1417"/>
      <c r="EVE30" s="1417"/>
      <c r="EVF30" s="1417"/>
      <c r="EVG30" s="1417"/>
      <c r="EVH30" s="1417"/>
      <c r="EVI30" s="1417"/>
      <c r="EVJ30" s="1417"/>
      <c r="EVK30" s="1417"/>
      <c r="EVL30" s="1417"/>
      <c r="EVM30" s="1417"/>
      <c r="EVN30" s="1417"/>
      <c r="EVO30" s="1417"/>
      <c r="EVP30" s="1417"/>
      <c r="EVQ30" s="1417"/>
      <c r="EVR30" s="1417"/>
      <c r="EVS30" s="1417"/>
      <c r="EVT30" s="1417"/>
      <c r="EVU30" s="1417"/>
      <c r="EVV30" s="1417"/>
      <c r="EVW30" s="1417"/>
      <c r="EVX30" s="1417"/>
      <c r="EVY30" s="1417"/>
      <c r="EVZ30" s="1417"/>
      <c r="EWA30" s="1417"/>
      <c r="EWB30" s="1417"/>
      <c r="EWC30" s="1417"/>
      <c r="EWD30" s="1417"/>
      <c r="EWE30" s="1417"/>
      <c r="EWF30" s="1417"/>
      <c r="EWG30" s="1417"/>
      <c r="EWH30" s="1417"/>
      <c r="EWI30" s="1417"/>
      <c r="EWJ30" s="1417"/>
      <c r="EWK30" s="1417"/>
      <c r="EWL30" s="1417"/>
      <c r="EWM30" s="1417"/>
      <c r="EWN30" s="1417"/>
      <c r="EWO30" s="1417"/>
      <c r="EWP30" s="1417"/>
      <c r="EWQ30" s="1417"/>
      <c r="EWR30" s="1417"/>
      <c r="EWS30" s="1417"/>
      <c r="EWT30" s="1417"/>
      <c r="EWU30" s="1417"/>
      <c r="EWV30" s="1417"/>
      <c r="EWW30" s="1417"/>
      <c r="EWX30" s="1417"/>
      <c r="EWY30" s="1417"/>
      <c r="EWZ30" s="1417"/>
      <c r="EXA30" s="1417"/>
      <c r="EXB30" s="1417"/>
      <c r="EXC30" s="1417"/>
      <c r="EXD30" s="1417"/>
      <c r="EXE30" s="1417"/>
      <c r="EXF30" s="1417"/>
      <c r="EXG30" s="1417"/>
      <c r="EXH30" s="1417"/>
      <c r="EXI30" s="1417"/>
      <c r="EXJ30" s="1417"/>
      <c r="EXK30" s="1417"/>
      <c r="EXL30" s="1417"/>
      <c r="EXM30" s="1417"/>
      <c r="EXN30" s="1417"/>
      <c r="EXO30" s="1417"/>
      <c r="EXP30" s="1417"/>
      <c r="EXQ30" s="1417"/>
      <c r="EXR30" s="1417"/>
      <c r="EXS30" s="1417"/>
      <c r="EXT30" s="1417"/>
      <c r="EXU30" s="1417"/>
      <c r="EXV30" s="1417"/>
      <c r="EXW30" s="1417"/>
      <c r="EXX30" s="1417"/>
      <c r="EXY30" s="1417"/>
      <c r="EXZ30" s="1417"/>
      <c r="EYA30" s="1417"/>
      <c r="EYB30" s="1417"/>
      <c r="EYC30" s="1417"/>
      <c r="EYD30" s="1417"/>
      <c r="EYE30" s="1417"/>
      <c r="EYF30" s="1417"/>
      <c r="EYG30" s="1417"/>
      <c r="EYH30" s="1417"/>
      <c r="EYI30" s="1417"/>
      <c r="EYJ30" s="1417"/>
      <c r="EYK30" s="1417"/>
      <c r="EYL30" s="1417"/>
      <c r="EYM30" s="1417"/>
      <c r="EYN30" s="1417"/>
      <c r="EYO30" s="1417"/>
      <c r="EYP30" s="1417"/>
      <c r="EYQ30" s="1417"/>
      <c r="EYR30" s="1417"/>
      <c r="EYS30" s="1417"/>
      <c r="EYT30" s="1417"/>
      <c r="EYU30" s="1417"/>
      <c r="EYV30" s="1417"/>
      <c r="EYW30" s="1417"/>
      <c r="EYX30" s="1417"/>
      <c r="EYY30" s="1417"/>
      <c r="EYZ30" s="1417"/>
      <c r="EZA30" s="1417"/>
      <c r="EZB30" s="1417"/>
      <c r="EZC30" s="1417"/>
      <c r="EZD30" s="1417"/>
      <c r="EZE30" s="1417"/>
      <c r="EZF30" s="1417"/>
      <c r="EZG30" s="1417"/>
      <c r="EZH30" s="1417"/>
      <c r="EZI30" s="1417"/>
      <c r="EZJ30" s="1417"/>
      <c r="EZK30" s="1417"/>
      <c r="EZL30" s="1417"/>
      <c r="EZM30" s="1417"/>
      <c r="EZN30" s="1417"/>
      <c r="EZO30" s="1417"/>
      <c r="EZP30" s="1417"/>
      <c r="EZQ30" s="1417"/>
      <c r="EZR30" s="1417"/>
      <c r="EZS30" s="1417"/>
      <c r="EZT30" s="1417"/>
      <c r="EZU30" s="1417"/>
      <c r="EZV30" s="1417"/>
      <c r="EZW30" s="1417"/>
      <c r="EZX30" s="1417"/>
      <c r="EZY30" s="1417"/>
      <c r="EZZ30" s="1417"/>
      <c r="FAA30" s="1417"/>
      <c r="FAB30" s="1417"/>
      <c r="FAC30" s="1417"/>
      <c r="FAD30" s="1417"/>
      <c r="FAE30" s="1417"/>
      <c r="FAF30" s="1417"/>
      <c r="FAG30" s="1417"/>
      <c r="FAH30" s="1417"/>
      <c r="FAI30" s="1417"/>
      <c r="FAJ30" s="1417"/>
      <c r="FAK30" s="1417"/>
      <c r="FAL30" s="1417"/>
      <c r="FAM30" s="1417"/>
      <c r="FAN30" s="1417"/>
      <c r="FAO30" s="1417"/>
      <c r="FAP30" s="1417"/>
      <c r="FAQ30" s="1417"/>
      <c r="FAR30" s="1417"/>
      <c r="FAS30" s="1417"/>
      <c r="FAT30" s="1417"/>
      <c r="FAU30" s="1417"/>
      <c r="FAV30" s="1417"/>
      <c r="FAW30" s="1417"/>
      <c r="FAX30" s="1417"/>
      <c r="FAY30" s="1417"/>
      <c r="FAZ30" s="1417"/>
      <c r="FBA30" s="1417"/>
      <c r="FBB30" s="1417"/>
      <c r="FBC30" s="1417"/>
      <c r="FBD30" s="1417"/>
      <c r="FBE30" s="1417"/>
      <c r="FBF30" s="1417"/>
      <c r="FBG30" s="1417"/>
      <c r="FBH30" s="1417"/>
      <c r="FBI30" s="1417"/>
      <c r="FBJ30" s="1417"/>
      <c r="FBK30" s="1417"/>
      <c r="FBL30" s="1417"/>
      <c r="FBM30" s="1417"/>
      <c r="FBN30" s="1417"/>
      <c r="FBO30" s="1417"/>
      <c r="FBP30" s="1417"/>
      <c r="FBQ30" s="1417"/>
      <c r="FBR30" s="1417"/>
      <c r="FBS30" s="1417"/>
      <c r="FBT30" s="1417"/>
      <c r="FBU30" s="1417"/>
      <c r="FBV30" s="1417"/>
      <c r="FBW30" s="1417"/>
      <c r="FBX30" s="1417"/>
      <c r="FBY30" s="1417"/>
      <c r="FBZ30" s="1417"/>
      <c r="FCA30" s="1417"/>
      <c r="FCB30" s="1417"/>
      <c r="FCC30" s="1417"/>
      <c r="FCD30" s="1417"/>
      <c r="FCE30" s="1417"/>
      <c r="FCF30" s="1417"/>
      <c r="FCG30" s="1417"/>
      <c r="FCH30" s="1417"/>
      <c r="FCI30" s="1417"/>
      <c r="FCJ30" s="1417"/>
      <c r="FCK30" s="1417"/>
      <c r="FCL30" s="1417"/>
      <c r="FCM30" s="1417"/>
      <c r="FCN30" s="1417"/>
      <c r="FCO30" s="1417"/>
      <c r="FCP30" s="1417"/>
      <c r="FCQ30" s="1417"/>
      <c r="FCR30" s="1417"/>
      <c r="FCS30" s="1417"/>
      <c r="FCT30" s="1417"/>
      <c r="FCU30" s="1417"/>
      <c r="FCV30" s="1417"/>
      <c r="FCW30" s="1417"/>
      <c r="FCX30" s="1417"/>
      <c r="FCY30" s="1417"/>
      <c r="FCZ30" s="1417"/>
      <c r="FDA30" s="1417"/>
      <c r="FDB30" s="1417"/>
      <c r="FDC30" s="1417"/>
      <c r="FDD30" s="1417"/>
      <c r="FDE30" s="1417"/>
      <c r="FDF30" s="1417"/>
      <c r="FDG30" s="1417"/>
      <c r="FDH30" s="1417"/>
      <c r="FDI30" s="1417"/>
      <c r="FDJ30" s="1417"/>
      <c r="FDK30" s="1417"/>
      <c r="FDL30" s="1417"/>
      <c r="FDM30" s="1417"/>
      <c r="FDN30" s="1417"/>
      <c r="FDO30" s="1417"/>
      <c r="FDP30" s="1417"/>
      <c r="FDQ30" s="1417"/>
      <c r="FDR30" s="1417"/>
      <c r="FDS30" s="1417"/>
      <c r="FDT30" s="1417"/>
      <c r="FDU30" s="1417"/>
      <c r="FDV30" s="1417"/>
      <c r="FDW30" s="1417"/>
      <c r="FDX30" s="1417"/>
      <c r="FDY30" s="1417"/>
      <c r="FDZ30" s="1417"/>
      <c r="FEA30" s="1417"/>
      <c r="FEB30" s="1417"/>
      <c r="FEC30" s="1417"/>
      <c r="FED30" s="1417"/>
      <c r="FEE30" s="1417"/>
      <c r="FEF30" s="1417"/>
      <c r="FEG30" s="1417"/>
      <c r="FEH30" s="1417"/>
      <c r="FEI30" s="1417"/>
      <c r="FEJ30" s="1417"/>
      <c r="FEK30" s="1417"/>
      <c r="FEL30" s="1417"/>
      <c r="FEM30" s="1417"/>
      <c r="FEN30" s="1417"/>
      <c r="FEO30" s="1417"/>
      <c r="FEP30" s="1417"/>
      <c r="FEQ30" s="1417"/>
      <c r="FER30" s="1417"/>
      <c r="FES30" s="1417"/>
      <c r="FET30" s="1417"/>
      <c r="FEU30" s="1417"/>
      <c r="FEV30" s="1417"/>
      <c r="FEW30" s="1417"/>
      <c r="FEX30" s="1417"/>
      <c r="FEY30" s="1417"/>
      <c r="FEZ30" s="1417"/>
      <c r="FFA30" s="1417"/>
      <c r="FFB30" s="1417"/>
      <c r="FFC30" s="1417"/>
      <c r="FFD30" s="1417"/>
      <c r="FFE30" s="1417"/>
      <c r="FFF30" s="1417"/>
      <c r="FFG30" s="1417"/>
      <c r="FFH30" s="1417"/>
      <c r="FFI30" s="1417"/>
      <c r="FFJ30" s="1417"/>
      <c r="FFK30" s="1417"/>
      <c r="FFL30" s="1417"/>
      <c r="FFM30" s="1417"/>
      <c r="FFN30" s="1417"/>
      <c r="FFO30" s="1417"/>
      <c r="FFP30" s="1417"/>
      <c r="FFQ30" s="1417"/>
      <c r="FFR30" s="1417"/>
      <c r="FFS30" s="1417"/>
      <c r="FFT30" s="1417"/>
      <c r="FFU30" s="1417"/>
      <c r="FFV30" s="1417"/>
      <c r="FFW30" s="1417"/>
      <c r="FFX30" s="1417"/>
      <c r="FFY30" s="1417"/>
      <c r="FFZ30" s="1417"/>
      <c r="FGA30" s="1417"/>
      <c r="FGB30" s="1417"/>
      <c r="FGC30" s="1417"/>
      <c r="FGD30" s="1417"/>
      <c r="FGE30" s="1417"/>
      <c r="FGF30" s="1417"/>
      <c r="FGG30" s="1417"/>
      <c r="FGH30" s="1417"/>
      <c r="FGI30" s="1417"/>
      <c r="FGJ30" s="1417"/>
      <c r="FGK30" s="1417"/>
      <c r="FGL30" s="1417"/>
      <c r="FGM30" s="1417"/>
      <c r="FGN30" s="1417"/>
      <c r="FGO30" s="1417"/>
      <c r="FGP30" s="1417"/>
      <c r="FGQ30" s="1417"/>
      <c r="FGR30" s="1417"/>
      <c r="FGS30" s="1417"/>
      <c r="FGT30" s="1417"/>
      <c r="FGU30" s="1417"/>
      <c r="FGV30" s="1417"/>
      <c r="FGW30" s="1417"/>
      <c r="FGX30" s="1417"/>
      <c r="FGY30" s="1417"/>
      <c r="FGZ30" s="1417"/>
      <c r="FHA30" s="1417"/>
      <c r="FHB30" s="1417"/>
      <c r="FHC30" s="1417"/>
      <c r="FHD30" s="1417"/>
      <c r="FHE30" s="1417"/>
      <c r="FHF30" s="1417"/>
      <c r="FHG30" s="1417"/>
      <c r="FHH30" s="1417"/>
      <c r="FHI30" s="1417"/>
      <c r="FHJ30" s="1417"/>
      <c r="FHK30" s="1417"/>
      <c r="FHL30" s="1417"/>
      <c r="FHM30" s="1417"/>
      <c r="FHN30" s="1417"/>
      <c r="FHO30" s="1417"/>
      <c r="FHP30" s="1417"/>
      <c r="FHQ30" s="1417"/>
      <c r="FHR30" s="1417"/>
      <c r="FHS30" s="1417"/>
      <c r="FHT30" s="1417"/>
      <c r="FHU30" s="1417"/>
      <c r="FHV30" s="1417"/>
      <c r="FHW30" s="1417"/>
      <c r="FHX30" s="1417"/>
      <c r="FHY30" s="1417"/>
      <c r="FHZ30" s="1417"/>
      <c r="FIA30" s="1417"/>
      <c r="FIB30" s="1417"/>
      <c r="FIC30" s="1417"/>
      <c r="FID30" s="1417"/>
      <c r="FIE30" s="1417"/>
      <c r="FIF30" s="1417"/>
      <c r="FIG30" s="1417"/>
      <c r="FIH30" s="1417"/>
      <c r="FII30" s="1417"/>
      <c r="FIJ30" s="1417"/>
      <c r="FIK30" s="1417"/>
      <c r="FIL30" s="1417"/>
      <c r="FIM30" s="1417"/>
      <c r="FIN30" s="1417"/>
      <c r="FIO30" s="1417"/>
      <c r="FIP30" s="1417"/>
      <c r="FIQ30" s="1417"/>
      <c r="FIR30" s="1417"/>
      <c r="FIS30" s="1417"/>
      <c r="FIT30" s="1417"/>
      <c r="FIU30" s="1417"/>
      <c r="FIV30" s="1417"/>
      <c r="FIW30" s="1417"/>
      <c r="FIX30" s="1417"/>
      <c r="FIY30" s="1417"/>
      <c r="FIZ30" s="1417"/>
      <c r="FJA30" s="1417"/>
      <c r="FJB30" s="1417"/>
      <c r="FJC30" s="1417"/>
      <c r="FJD30" s="1417"/>
      <c r="FJE30" s="1417"/>
      <c r="FJF30" s="1417"/>
      <c r="FJG30" s="1417"/>
      <c r="FJH30" s="1417"/>
      <c r="FJI30" s="1417"/>
      <c r="FJJ30" s="1417"/>
      <c r="FJK30" s="1417"/>
      <c r="FJL30" s="1417"/>
      <c r="FJM30" s="1417"/>
      <c r="FJN30" s="1417"/>
      <c r="FJO30" s="1417"/>
      <c r="FJP30" s="1417"/>
      <c r="FJQ30" s="1417"/>
      <c r="FJR30" s="1417"/>
      <c r="FJS30" s="1417"/>
      <c r="FJT30" s="1417"/>
      <c r="FJU30" s="1417"/>
      <c r="FJV30" s="1417"/>
      <c r="FJW30" s="1417"/>
      <c r="FJX30" s="1417"/>
      <c r="FJY30" s="1417"/>
      <c r="FJZ30" s="1417"/>
      <c r="FKA30" s="1417"/>
      <c r="FKB30" s="1417"/>
      <c r="FKC30" s="1417"/>
      <c r="FKD30" s="1417"/>
      <c r="FKE30" s="1417"/>
      <c r="FKF30" s="1417"/>
      <c r="FKG30" s="1417"/>
      <c r="FKH30" s="1417"/>
      <c r="FKI30" s="1417"/>
      <c r="FKJ30" s="1417"/>
      <c r="FKK30" s="1417"/>
      <c r="FKL30" s="1417"/>
      <c r="FKM30" s="1417"/>
      <c r="FKN30" s="1417"/>
      <c r="FKO30" s="1417"/>
      <c r="FKP30" s="1417"/>
      <c r="FKQ30" s="1417"/>
      <c r="FKR30" s="1417"/>
      <c r="FKS30" s="1417"/>
      <c r="FKT30" s="1417"/>
      <c r="FKU30" s="1417"/>
      <c r="FKV30" s="1417"/>
      <c r="FKW30" s="1417"/>
      <c r="FKX30" s="1417"/>
      <c r="FKY30" s="1417"/>
      <c r="FKZ30" s="1417"/>
      <c r="FLA30" s="1417"/>
      <c r="FLB30" s="1417"/>
      <c r="FLC30" s="1417"/>
      <c r="FLD30" s="1417"/>
      <c r="FLE30" s="1417"/>
      <c r="FLF30" s="1417"/>
      <c r="FLG30" s="1417"/>
      <c r="FLH30" s="1417"/>
      <c r="FLI30" s="1417"/>
      <c r="FLJ30" s="1417"/>
      <c r="FLK30" s="1417"/>
      <c r="FLL30" s="1417"/>
      <c r="FLM30" s="1417"/>
      <c r="FLN30" s="1417"/>
      <c r="FLO30" s="1417"/>
      <c r="FLP30" s="1417"/>
      <c r="FLQ30" s="1417"/>
      <c r="FLR30" s="1417"/>
      <c r="FLS30" s="1417"/>
      <c r="FLT30" s="1417"/>
      <c r="FLU30" s="1417"/>
      <c r="FLV30" s="1417"/>
      <c r="FLW30" s="1417"/>
      <c r="FLX30" s="1417"/>
      <c r="FLY30" s="1417"/>
      <c r="FLZ30" s="1417"/>
      <c r="FMA30" s="1417"/>
      <c r="FMB30" s="1417"/>
      <c r="FMC30" s="1417"/>
      <c r="FMD30" s="1417"/>
      <c r="FME30" s="1417"/>
      <c r="FMF30" s="1417"/>
      <c r="FMG30" s="1417"/>
      <c r="FMH30" s="1417"/>
      <c r="FMI30" s="1417"/>
      <c r="FMJ30" s="1417"/>
      <c r="FMK30" s="1417"/>
      <c r="FML30" s="1417"/>
      <c r="FMM30" s="1417"/>
      <c r="FMN30" s="1417"/>
      <c r="FMO30" s="1417"/>
      <c r="FMP30" s="1417"/>
      <c r="FMQ30" s="1417"/>
      <c r="FMR30" s="1417"/>
      <c r="FMS30" s="1417"/>
      <c r="FMT30" s="1417"/>
      <c r="FMU30" s="1417"/>
      <c r="FMV30" s="1417"/>
      <c r="FMW30" s="1417"/>
      <c r="FMX30" s="1417"/>
      <c r="FMY30" s="1417"/>
      <c r="FMZ30" s="1417"/>
      <c r="FNA30" s="1417"/>
      <c r="FNB30" s="1417"/>
      <c r="FNC30" s="1417"/>
      <c r="FND30" s="1417"/>
      <c r="FNE30" s="1417"/>
      <c r="FNF30" s="1417"/>
      <c r="FNG30" s="1417"/>
      <c r="FNH30" s="1417"/>
      <c r="FNI30" s="1417"/>
      <c r="FNJ30" s="1417"/>
      <c r="FNK30" s="1417"/>
      <c r="FNL30" s="1417"/>
      <c r="FNM30" s="1417"/>
      <c r="FNN30" s="1417"/>
      <c r="FNO30" s="1417"/>
      <c r="FNP30" s="1417"/>
      <c r="FNQ30" s="1417"/>
      <c r="FNR30" s="1417"/>
      <c r="FNS30" s="1417"/>
      <c r="FNT30" s="1417"/>
      <c r="FNU30" s="1417"/>
      <c r="FNV30" s="1417"/>
      <c r="FNW30" s="1417"/>
      <c r="FNX30" s="1417"/>
      <c r="FNY30" s="1417"/>
      <c r="FNZ30" s="1417"/>
      <c r="FOA30" s="1417"/>
      <c r="FOB30" s="1417"/>
      <c r="FOC30" s="1417"/>
      <c r="FOD30" s="1417"/>
      <c r="FOE30" s="1417"/>
      <c r="FOF30" s="1417"/>
      <c r="FOG30" s="1417"/>
      <c r="FOH30" s="1417"/>
      <c r="FOI30" s="1417"/>
      <c r="FOJ30" s="1417"/>
      <c r="FOK30" s="1417"/>
      <c r="FOL30" s="1417"/>
      <c r="FOM30" s="1417"/>
      <c r="FON30" s="1417"/>
      <c r="FOO30" s="1417"/>
      <c r="FOP30" s="1417"/>
      <c r="FOQ30" s="1417"/>
      <c r="FOR30" s="1417"/>
      <c r="FOS30" s="1417"/>
      <c r="FOT30" s="1417"/>
      <c r="FOU30" s="1417"/>
      <c r="FOV30" s="1417"/>
      <c r="FOW30" s="1417"/>
      <c r="FOX30" s="1417"/>
      <c r="FOY30" s="1417"/>
      <c r="FOZ30" s="1417"/>
      <c r="FPA30" s="1417"/>
      <c r="FPB30" s="1417"/>
      <c r="FPC30" s="1417"/>
      <c r="FPD30" s="1417"/>
      <c r="FPE30" s="1417"/>
      <c r="FPF30" s="1417"/>
      <c r="FPG30" s="1417"/>
      <c r="FPH30" s="1417"/>
      <c r="FPI30" s="1417"/>
      <c r="FPJ30" s="1417"/>
      <c r="FPK30" s="1417"/>
      <c r="FPL30" s="1417"/>
      <c r="FPM30" s="1417"/>
      <c r="FPN30" s="1417"/>
      <c r="FPO30" s="1417"/>
      <c r="FPP30" s="1417"/>
      <c r="FPQ30" s="1417"/>
      <c r="FPR30" s="1417"/>
      <c r="FPS30" s="1417"/>
      <c r="FPT30" s="1417"/>
      <c r="FPU30" s="1417"/>
      <c r="FPV30" s="1417"/>
      <c r="FPW30" s="1417"/>
      <c r="FPX30" s="1417"/>
      <c r="FPY30" s="1417"/>
      <c r="FPZ30" s="1417"/>
      <c r="FQA30" s="1417"/>
      <c r="FQB30" s="1417"/>
      <c r="FQC30" s="1417"/>
      <c r="FQD30" s="1417"/>
      <c r="FQE30" s="1417"/>
      <c r="FQF30" s="1417"/>
      <c r="FQG30" s="1417"/>
      <c r="FQH30" s="1417"/>
      <c r="FQI30" s="1417"/>
      <c r="FQJ30" s="1417"/>
      <c r="FQK30" s="1417"/>
      <c r="FQL30" s="1417"/>
      <c r="FQM30" s="1417"/>
      <c r="FQN30" s="1417"/>
      <c r="FQO30" s="1417"/>
      <c r="FQP30" s="1417"/>
      <c r="FQQ30" s="1417"/>
      <c r="FQR30" s="1417"/>
      <c r="FQS30" s="1417"/>
      <c r="FQT30" s="1417"/>
      <c r="FQU30" s="1417"/>
      <c r="FQV30" s="1417"/>
      <c r="FQW30" s="1417"/>
      <c r="FQX30" s="1417"/>
      <c r="FQY30" s="1417"/>
      <c r="FQZ30" s="1417"/>
      <c r="FRA30" s="1417"/>
      <c r="FRB30" s="1417"/>
      <c r="FRC30" s="1417"/>
      <c r="FRD30" s="1417"/>
      <c r="FRE30" s="1417"/>
      <c r="FRF30" s="1417"/>
      <c r="FRG30" s="1417"/>
      <c r="FRH30" s="1417"/>
      <c r="FRI30" s="1417"/>
      <c r="FRJ30" s="1417"/>
      <c r="FRK30" s="1417"/>
      <c r="FRL30" s="1417"/>
      <c r="FRM30" s="1417"/>
      <c r="FRN30" s="1417"/>
      <c r="FRO30" s="1417"/>
      <c r="FRP30" s="1417"/>
      <c r="FRQ30" s="1417"/>
      <c r="FRR30" s="1417"/>
      <c r="FRS30" s="1417"/>
      <c r="FRT30" s="1417"/>
      <c r="FRU30" s="1417"/>
      <c r="FRV30" s="1417"/>
      <c r="FRW30" s="1417"/>
      <c r="FRX30" s="1417"/>
      <c r="FRY30" s="1417"/>
      <c r="FRZ30" s="1417"/>
      <c r="FSA30" s="1417"/>
      <c r="FSB30" s="1417"/>
      <c r="FSC30" s="1417"/>
      <c r="FSD30" s="1417"/>
      <c r="FSE30" s="1417"/>
      <c r="FSF30" s="1417"/>
      <c r="FSG30" s="1417"/>
      <c r="FSH30" s="1417"/>
      <c r="FSI30" s="1417"/>
      <c r="FSJ30" s="1417"/>
      <c r="FSK30" s="1417"/>
      <c r="FSL30" s="1417"/>
      <c r="FSM30" s="1417"/>
      <c r="FSN30" s="1417"/>
      <c r="FSO30" s="1417"/>
      <c r="FSP30" s="1417"/>
      <c r="FSQ30" s="1417"/>
      <c r="FSR30" s="1417"/>
      <c r="FSS30" s="1417"/>
      <c r="FST30" s="1417"/>
      <c r="FSU30" s="1417"/>
      <c r="FSV30" s="1417"/>
      <c r="FSW30" s="1417"/>
      <c r="FSX30" s="1417"/>
      <c r="FSY30" s="1417"/>
      <c r="FSZ30" s="1417"/>
      <c r="FTA30" s="1417"/>
      <c r="FTB30" s="1417"/>
      <c r="FTC30" s="1417"/>
      <c r="FTD30" s="1417"/>
      <c r="FTE30" s="1417"/>
      <c r="FTF30" s="1417"/>
      <c r="FTG30" s="1417"/>
      <c r="FTH30" s="1417"/>
      <c r="FTI30" s="1417"/>
      <c r="FTJ30" s="1417"/>
      <c r="FTK30" s="1417"/>
      <c r="FTL30" s="1417"/>
      <c r="FTM30" s="1417"/>
      <c r="FTN30" s="1417"/>
      <c r="FTO30" s="1417"/>
      <c r="FTP30" s="1417"/>
      <c r="FTQ30" s="1417"/>
      <c r="FTR30" s="1417"/>
      <c r="FTS30" s="1417"/>
      <c r="FTT30" s="1417"/>
      <c r="FTU30" s="1417"/>
      <c r="FTV30" s="1417"/>
      <c r="FTW30" s="1417"/>
      <c r="FTX30" s="1417"/>
      <c r="FTY30" s="1417"/>
      <c r="FTZ30" s="1417"/>
      <c r="FUA30" s="1417"/>
      <c r="FUB30" s="1417"/>
      <c r="FUC30" s="1417"/>
      <c r="FUD30" s="1417"/>
      <c r="FUE30" s="1417"/>
      <c r="FUF30" s="1417"/>
      <c r="FUG30" s="1417"/>
      <c r="FUH30" s="1417"/>
      <c r="FUI30" s="1417"/>
      <c r="FUJ30" s="1417"/>
      <c r="FUK30" s="1417"/>
      <c r="FUL30" s="1417"/>
      <c r="FUM30" s="1417"/>
      <c r="FUN30" s="1417"/>
      <c r="FUO30" s="1417"/>
      <c r="FUP30" s="1417"/>
      <c r="FUQ30" s="1417"/>
      <c r="FUR30" s="1417"/>
      <c r="FUS30" s="1417"/>
      <c r="FUT30" s="1417"/>
      <c r="FUU30" s="1417"/>
      <c r="FUV30" s="1417"/>
      <c r="FUW30" s="1417"/>
      <c r="FUX30" s="1417"/>
      <c r="FUY30" s="1417"/>
      <c r="FUZ30" s="1417"/>
      <c r="FVA30" s="1417"/>
      <c r="FVB30" s="1417"/>
      <c r="FVC30" s="1417"/>
      <c r="FVD30" s="1417"/>
      <c r="FVE30" s="1417"/>
      <c r="FVF30" s="1417"/>
      <c r="FVG30" s="1417"/>
      <c r="FVH30" s="1417"/>
      <c r="FVI30" s="1417"/>
      <c r="FVJ30" s="1417"/>
      <c r="FVK30" s="1417"/>
      <c r="FVL30" s="1417"/>
      <c r="FVM30" s="1417"/>
      <c r="FVN30" s="1417"/>
      <c r="FVO30" s="1417"/>
      <c r="FVP30" s="1417"/>
      <c r="FVQ30" s="1417"/>
      <c r="FVR30" s="1417"/>
      <c r="FVS30" s="1417"/>
      <c r="FVT30" s="1417"/>
      <c r="FVU30" s="1417"/>
      <c r="FVV30" s="1417"/>
      <c r="FVW30" s="1417"/>
      <c r="FVX30" s="1417"/>
      <c r="FVY30" s="1417"/>
      <c r="FVZ30" s="1417"/>
      <c r="FWA30" s="1417"/>
      <c r="FWB30" s="1417"/>
      <c r="FWC30" s="1417"/>
      <c r="FWD30" s="1417"/>
      <c r="FWE30" s="1417"/>
      <c r="FWF30" s="1417"/>
      <c r="FWG30" s="1417"/>
      <c r="FWH30" s="1417"/>
      <c r="FWI30" s="1417"/>
      <c r="FWJ30" s="1417"/>
      <c r="FWK30" s="1417"/>
      <c r="FWL30" s="1417"/>
      <c r="FWM30" s="1417"/>
      <c r="FWN30" s="1417"/>
      <c r="FWO30" s="1417"/>
      <c r="FWP30" s="1417"/>
      <c r="FWQ30" s="1417"/>
      <c r="FWR30" s="1417"/>
      <c r="FWS30" s="1417"/>
      <c r="FWT30" s="1417"/>
      <c r="FWU30" s="1417"/>
      <c r="FWV30" s="1417"/>
      <c r="FWW30" s="1417"/>
      <c r="FWX30" s="1417"/>
      <c r="FWY30" s="1417"/>
      <c r="FWZ30" s="1417"/>
      <c r="FXA30" s="1417"/>
      <c r="FXB30" s="1417"/>
      <c r="FXC30" s="1417"/>
      <c r="FXD30" s="1417"/>
      <c r="FXE30" s="1417"/>
      <c r="FXF30" s="1417"/>
      <c r="FXG30" s="1417"/>
      <c r="FXH30" s="1417"/>
      <c r="FXI30" s="1417"/>
      <c r="FXJ30" s="1417"/>
      <c r="FXK30" s="1417"/>
      <c r="FXL30" s="1417"/>
      <c r="FXM30" s="1417"/>
      <c r="FXN30" s="1417"/>
      <c r="FXO30" s="1417"/>
      <c r="FXP30" s="1417"/>
      <c r="FXQ30" s="1417"/>
      <c r="FXR30" s="1417"/>
      <c r="FXS30" s="1417"/>
      <c r="FXT30" s="1417"/>
      <c r="FXU30" s="1417"/>
      <c r="FXV30" s="1417"/>
      <c r="FXW30" s="1417"/>
      <c r="FXX30" s="1417"/>
      <c r="FXY30" s="1417"/>
      <c r="FXZ30" s="1417"/>
      <c r="FYA30" s="1417"/>
      <c r="FYB30" s="1417"/>
      <c r="FYC30" s="1417"/>
      <c r="FYD30" s="1417"/>
      <c r="FYE30" s="1417"/>
      <c r="FYF30" s="1417"/>
      <c r="FYG30" s="1417"/>
      <c r="FYH30" s="1417"/>
      <c r="FYI30" s="1417"/>
      <c r="FYJ30" s="1417"/>
      <c r="FYK30" s="1417"/>
      <c r="FYL30" s="1417"/>
      <c r="FYM30" s="1417"/>
      <c r="FYN30" s="1417"/>
      <c r="FYO30" s="1417"/>
      <c r="FYP30" s="1417"/>
      <c r="FYQ30" s="1417"/>
      <c r="FYR30" s="1417"/>
      <c r="FYS30" s="1417"/>
      <c r="FYT30" s="1417"/>
      <c r="FYU30" s="1417"/>
      <c r="FYV30" s="1417"/>
      <c r="FYW30" s="1417"/>
      <c r="FYX30" s="1417"/>
      <c r="FYY30" s="1417"/>
      <c r="FYZ30" s="1417"/>
      <c r="FZA30" s="1417"/>
      <c r="FZB30" s="1417"/>
      <c r="FZC30" s="1417"/>
      <c r="FZD30" s="1417"/>
      <c r="FZE30" s="1417"/>
      <c r="FZF30" s="1417"/>
      <c r="FZG30" s="1417"/>
      <c r="FZH30" s="1417"/>
      <c r="FZI30" s="1417"/>
      <c r="FZJ30" s="1417"/>
      <c r="FZK30" s="1417"/>
      <c r="FZL30" s="1417"/>
      <c r="FZM30" s="1417"/>
      <c r="FZN30" s="1417"/>
      <c r="FZO30" s="1417"/>
      <c r="FZP30" s="1417"/>
      <c r="FZQ30" s="1417"/>
      <c r="FZR30" s="1417"/>
      <c r="FZS30" s="1417"/>
      <c r="FZT30" s="1417"/>
      <c r="FZU30" s="1417"/>
      <c r="FZV30" s="1417"/>
      <c r="FZW30" s="1417"/>
      <c r="FZX30" s="1417"/>
      <c r="FZY30" s="1417"/>
      <c r="FZZ30" s="1417"/>
      <c r="GAA30" s="1417"/>
      <c r="GAB30" s="1417"/>
      <c r="GAC30" s="1417"/>
      <c r="GAD30" s="1417"/>
      <c r="GAE30" s="1417"/>
      <c r="GAF30" s="1417"/>
      <c r="GAG30" s="1417"/>
      <c r="GAH30" s="1417"/>
      <c r="GAI30" s="1417"/>
      <c r="GAJ30" s="1417"/>
      <c r="GAK30" s="1417"/>
      <c r="GAL30" s="1417"/>
      <c r="GAM30" s="1417"/>
      <c r="GAN30" s="1417"/>
      <c r="GAO30" s="1417"/>
      <c r="GAP30" s="1417"/>
      <c r="GAQ30" s="1417"/>
      <c r="GAR30" s="1417"/>
      <c r="GAS30" s="1417"/>
      <c r="GAT30" s="1417"/>
      <c r="GAU30" s="1417"/>
      <c r="GAV30" s="1417"/>
      <c r="GAW30" s="1417"/>
      <c r="GAX30" s="1417"/>
      <c r="GAY30" s="1417"/>
      <c r="GAZ30" s="1417"/>
      <c r="GBA30" s="1417"/>
      <c r="GBB30" s="1417"/>
      <c r="GBC30" s="1417"/>
      <c r="GBD30" s="1417"/>
      <c r="GBE30" s="1417"/>
      <c r="GBF30" s="1417"/>
      <c r="GBG30" s="1417"/>
      <c r="GBH30" s="1417"/>
      <c r="GBI30" s="1417"/>
      <c r="GBJ30" s="1417"/>
      <c r="GBK30" s="1417"/>
      <c r="GBL30" s="1417"/>
      <c r="GBM30" s="1417"/>
      <c r="GBN30" s="1417"/>
      <c r="GBO30" s="1417"/>
      <c r="GBP30" s="1417"/>
      <c r="GBQ30" s="1417"/>
      <c r="GBR30" s="1417"/>
      <c r="GBS30" s="1417"/>
      <c r="GBT30" s="1417"/>
      <c r="GBU30" s="1417"/>
      <c r="GBV30" s="1417"/>
      <c r="GBW30" s="1417"/>
      <c r="GBX30" s="1417"/>
      <c r="GBY30" s="1417"/>
      <c r="GBZ30" s="1417"/>
      <c r="GCA30" s="1417"/>
      <c r="GCB30" s="1417"/>
      <c r="GCC30" s="1417"/>
      <c r="GCD30" s="1417"/>
      <c r="GCE30" s="1417"/>
      <c r="GCF30" s="1417"/>
      <c r="GCG30" s="1417"/>
      <c r="GCH30" s="1417"/>
      <c r="GCI30" s="1417"/>
      <c r="GCJ30" s="1417"/>
      <c r="GCK30" s="1417"/>
      <c r="GCL30" s="1417"/>
      <c r="GCM30" s="1417"/>
      <c r="GCN30" s="1417"/>
      <c r="GCO30" s="1417"/>
      <c r="GCP30" s="1417"/>
      <c r="GCQ30" s="1417"/>
      <c r="GCR30" s="1417"/>
      <c r="GCS30" s="1417"/>
      <c r="GCT30" s="1417"/>
      <c r="GCU30" s="1417"/>
      <c r="GCV30" s="1417"/>
      <c r="GCW30" s="1417"/>
      <c r="GCX30" s="1417"/>
      <c r="GCY30" s="1417"/>
      <c r="GCZ30" s="1417"/>
      <c r="GDA30" s="1417"/>
      <c r="GDB30" s="1417"/>
      <c r="GDC30" s="1417"/>
      <c r="GDD30" s="1417"/>
      <c r="GDE30" s="1417"/>
      <c r="GDF30" s="1417"/>
      <c r="GDG30" s="1417"/>
      <c r="GDH30" s="1417"/>
      <c r="GDI30" s="1417"/>
      <c r="GDJ30" s="1417"/>
      <c r="GDK30" s="1417"/>
      <c r="GDL30" s="1417"/>
      <c r="GDM30" s="1417"/>
      <c r="GDN30" s="1417"/>
      <c r="GDO30" s="1417"/>
      <c r="GDP30" s="1417"/>
      <c r="GDQ30" s="1417"/>
      <c r="GDR30" s="1417"/>
      <c r="GDS30" s="1417"/>
      <c r="GDT30" s="1417"/>
      <c r="GDU30" s="1417"/>
      <c r="GDV30" s="1417"/>
      <c r="GDW30" s="1417"/>
      <c r="GDX30" s="1417"/>
      <c r="GDY30" s="1417"/>
      <c r="GDZ30" s="1417"/>
      <c r="GEA30" s="1417"/>
      <c r="GEB30" s="1417"/>
      <c r="GEC30" s="1417"/>
      <c r="GED30" s="1417"/>
      <c r="GEE30" s="1417"/>
      <c r="GEF30" s="1417"/>
      <c r="GEG30" s="1417"/>
      <c r="GEH30" s="1417"/>
      <c r="GEI30" s="1417"/>
      <c r="GEJ30" s="1417"/>
      <c r="GEK30" s="1417"/>
      <c r="GEL30" s="1417"/>
      <c r="GEM30" s="1417"/>
      <c r="GEN30" s="1417"/>
      <c r="GEO30" s="1417"/>
      <c r="GEP30" s="1417"/>
      <c r="GEQ30" s="1417"/>
      <c r="GER30" s="1417"/>
      <c r="GES30" s="1417"/>
      <c r="GET30" s="1417"/>
      <c r="GEU30" s="1417"/>
      <c r="GEV30" s="1417"/>
      <c r="GEW30" s="1417"/>
      <c r="GEX30" s="1417"/>
      <c r="GEY30" s="1417"/>
      <c r="GEZ30" s="1417"/>
      <c r="GFA30" s="1417"/>
      <c r="GFB30" s="1417"/>
      <c r="GFC30" s="1417"/>
      <c r="GFD30" s="1417"/>
      <c r="GFE30" s="1417"/>
      <c r="GFF30" s="1417"/>
      <c r="GFG30" s="1417"/>
      <c r="GFH30" s="1417"/>
      <c r="GFI30" s="1417"/>
      <c r="GFJ30" s="1417"/>
      <c r="GFK30" s="1417"/>
      <c r="GFL30" s="1417"/>
      <c r="GFM30" s="1417"/>
      <c r="GFN30" s="1417"/>
      <c r="GFO30" s="1417"/>
      <c r="GFP30" s="1417"/>
      <c r="GFQ30" s="1417"/>
      <c r="GFR30" s="1417"/>
      <c r="GFS30" s="1417"/>
      <c r="GFT30" s="1417"/>
      <c r="GFU30" s="1417"/>
      <c r="GFV30" s="1417"/>
      <c r="GFW30" s="1417"/>
      <c r="GFX30" s="1417"/>
      <c r="GFY30" s="1417"/>
      <c r="GFZ30" s="1417"/>
      <c r="GGA30" s="1417"/>
      <c r="GGB30" s="1417"/>
      <c r="GGC30" s="1417"/>
      <c r="GGD30" s="1417"/>
      <c r="GGE30" s="1417"/>
      <c r="GGF30" s="1417"/>
      <c r="GGG30" s="1417"/>
      <c r="GGH30" s="1417"/>
      <c r="GGI30" s="1417"/>
      <c r="GGJ30" s="1417"/>
      <c r="GGK30" s="1417"/>
      <c r="GGL30" s="1417"/>
      <c r="GGM30" s="1417"/>
      <c r="GGN30" s="1417"/>
      <c r="GGO30" s="1417"/>
      <c r="GGP30" s="1417"/>
      <c r="GGQ30" s="1417"/>
      <c r="GGR30" s="1417"/>
      <c r="GGS30" s="1417"/>
      <c r="GGT30" s="1417"/>
      <c r="GGU30" s="1417"/>
      <c r="GGV30" s="1417"/>
      <c r="GGW30" s="1417"/>
      <c r="GGX30" s="1417"/>
      <c r="GGY30" s="1417"/>
      <c r="GGZ30" s="1417"/>
      <c r="GHA30" s="1417"/>
      <c r="GHB30" s="1417"/>
      <c r="GHC30" s="1417"/>
      <c r="GHD30" s="1417"/>
      <c r="GHE30" s="1417"/>
      <c r="GHF30" s="1417"/>
      <c r="GHG30" s="1417"/>
      <c r="GHH30" s="1417"/>
      <c r="GHI30" s="1417"/>
      <c r="GHJ30" s="1417"/>
      <c r="GHK30" s="1417"/>
      <c r="GHL30" s="1417"/>
      <c r="GHM30" s="1417"/>
      <c r="GHN30" s="1417"/>
      <c r="GHO30" s="1417"/>
      <c r="GHP30" s="1417"/>
      <c r="GHQ30" s="1417"/>
      <c r="GHR30" s="1417"/>
      <c r="GHS30" s="1417"/>
      <c r="GHT30" s="1417"/>
      <c r="GHU30" s="1417"/>
      <c r="GHV30" s="1417"/>
      <c r="GHW30" s="1417"/>
      <c r="GHX30" s="1417"/>
      <c r="GHY30" s="1417"/>
      <c r="GHZ30" s="1417"/>
      <c r="GIA30" s="1417"/>
      <c r="GIB30" s="1417"/>
      <c r="GIC30" s="1417"/>
      <c r="GID30" s="1417"/>
      <c r="GIE30" s="1417"/>
      <c r="GIF30" s="1417"/>
      <c r="GIG30" s="1417"/>
      <c r="GIH30" s="1417"/>
      <c r="GII30" s="1417"/>
      <c r="GIJ30" s="1417"/>
      <c r="GIK30" s="1417"/>
      <c r="GIL30" s="1417"/>
      <c r="GIM30" s="1417"/>
      <c r="GIN30" s="1417"/>
      <c r="GIO30" s="1417"/>
      <c r="GIP30" s="1417"/>
      <c r="GIQ30" s="1417"/>
      <c r="GIR30" s="1417"/>
      <c r="GIS30" s="1417"/>
      <c r="GIT30" s="1417"/>
      <c r="GIU30" s="1417"/>
      <c r="GIV30" s="1417"/>
      <c r="GIW30" s="1417"/>
      <c r="GIX30" s="1417"/>
      <c r="GIY30" s="1417"/>
      <c r="GIZ30" s="1417"/>
      <c r="GJA30" s="1417"/>
      <c r="GJB30" s="1417"/>
      <c r="GJC30" s="1417"/>
      <c r="GJD30" s="1417"/>
      <c r="GJE30" s="1417"/>
      <c r="GJF30" s="1417"/>
      <c r="GJG30" s="1417"/>
      <c r="GJH30" s="1417"/>
      <c r="GJI30" s="1417"/>
      <c r="GJJ30" s="1417"/>
      <c r="GJK30" s="1417"/>
      <c r="GJL30" s="1417"/>
      <c r="GJM30" s="1417"/>
      <c r="GJN30" s="1417"/>
      <c r="GJO30" s="1417"/>
      <c r="GJP30" s="1417"/>
      <c r="GJQ30" s="1417"/>
      <c r="GJR30" s="1417"/>
      <c r="GJS30" s="1417"/>
      <c r="GJT30" s="1417"/>
      <c r="GJU30" s="1417"/>
      <c r="GJV30" s="1417"/>
      <c r="GJW30" s="1417"/>
      <c r="GJX30" s="1417"/>
      <c r="GJY30" s="1417"/>
      <c r="GJZ30" s="1417"/>
      <c r="GKA30" s="1417"/>
      <c r="GKB30" s="1417"/>
      <c r="GKC30" s="1417"/>
      <c r="GKD30" s="1417"/>
      <c r="GKE30" s="1417"/>
      <c r="GKF30" s="1417"/>
      <c r="GKG30" s="1417"/>
      <c r="GKH30" s="1417"/>
      <c r="GKI30" s="1417"/>
      <c r="GKJ30" s="1417"/>
      <c r="GKK30" s="1417"/>
      <c r="GKL30" s="1417"/>
      <c r="GKM30" s="1417"/>
      <c r="GKN30" s="1417"/>
      <c r="GKO30" s="1417"/>
      <c r="GKP30" s="1417"/>
      <c r="GKQ30" s="1417"/>
      <c r="GKR30" s="1417"/>
      <c r="GKS30" s="1417"/>
      <c r="GKT30" s="1417"/>
      <c r="GKU30" s="1417"/>
      <c r="GKV30" s="1417"/>
      <c r="GKW30" s="1417"/>
      <c r="GKX30" s="1417"/>
      <c r="GKY30" s="1417"/>
      <c r="GKZ30" s="1417"/>
      <c r="GLA30" s="1417"/>
      <c r="GLB30" s="1417"/>
      <c r="GLC30" s="1417"/>
      <c r="GLD30" s="1417"/>
      <c r="GLE30" s="1417"/>
      <c r="GLF30" s="1417"/>
      <c r="GLG30" s="1417"/>
      <c r="GLH30" s="1417"/>
      <c r="GLI30" s="1417"/>
      <c r="GLJ30" s="1417"/>
      <c r="GLK30" s="1417"/>
      <c r="GLL30" s="1417"/>
      <c r="GLM30" s="1417"/>
      <c r="GLN30" s="1417"/>
      <c r="GLO30" s="1417"/>
      <c r="GLP30" s="1417"/>
      <c r="GLQ30" s="1417"/>
      <c r="GLR30" s="1417"/>
      <c r="GLS30" s="1417"/>
      <c r="GLT30" s="1417"/>
      <c r="GLU30" s="1417"/>
      <c r="GLV30" s="1417"/>
      <c r="GLW30" s="1417"/>
      <c r="GLX30" s="1417"/>
      <c r="GLY30" s="1417"/>
      <c r="GLZ30" s="1417"/>
      <c r="GMA30" s="1417"/>
      <c r="GMB30" s="1417"/>
      <c r="GMC30" s="1417"/>
      <c r="GMD30" s="1417"/>
      <c r="GME30" s="1417"/>
      <c r="GMF30" s="1417"/>
      <c r="GMG30" s="1417"/>
      <c r="GMH30" s="1417"/>
      <c r="GMI30" s="1417"/>
      <c r="GMJ30" s="1417"/>
      <c r="GMK30" s="1417"/>
      <c r="GML30" s="1417"/>
      <c r="GMM30" s="1417"/>
      <c r="GMN30" s="1417"/>
      <c r="GMO30" s="1417"/>
      <c r="GMP30" s="1417"/>
      <c r="GMQ30" s="1417"/>
      <c r="GMR30" s="1417"/>
      <c r="GMS30" s="1417"/>
      <c r="GMT30" s="1417"/>
      <c r="GMU30" s="1417"/>
      <c r="GMV30" s="1417"/>
      <c r="GMW30" s="1417"/>
      <c r="GMX30" s="1417"/>
      <c r="GMY30" s="1417"/>
      <c r="GMZ30" s="1417"/>
      <c r="GNA30" s="1417"/>
      <c r="GNB30" s="1417"/>
      <c r="GNC30" s="1417"/>
      <c r="GND30" s="1417"/>
      <c r="GNE30" s="1417"/>
      <c r="GNF30" s="1417"/>
      <c r="GNG30" s="1417"/>
      <c r="GNH30" s="1417"/>
      <c r="GNI30" s="1417"/>
      <c r="GNJ30" s="1417"/>
      <c r="GNK30" s="1417"/>
      <c r="GNL30" s="1417"/>
      <c r="GNM30" s="1417"/>
      <c r="GNN30" s="1417"/>
      <c r="GNO30" s="1417"/>
      <c r="GNP30" s="1417"/>
      <c r="GNQ30" s="1417"/>
      <c r="GNR30" s="1417"/>
      <c r="GNS30" s="1417"/>
      <c r="GNT30" s="1417"/>
      <c r="GNU30" s="1417"/>
      <c r="GNV30" s="1417"/>
      <c r="GNW30" s="1417"/>
      <c r="GNX30" s="1417"/>
      <c r="GNY30" s="1417"/>
      <c r="GNZ30" s="1417"/>
      <c r="GOA30" s="1417"/>
      <c r="GOB30" s="1417"/>
      <c r="GOC30" s="1417"/>
      <c r="GOD30" s="1417"/>
      <c r="GOE30" s="1417"/>
      <c r="GOF30" s="1417"/>
      <c r="GOG30" s="1417"/>
      <c r="GOH30" s="1417"/>
      <c r="GOI30" s="1417"/>
      <c r="GOJ30" s="1417"/>
      <c r="GOK30" s="1417"/>
      <c r="GOL30" s="1417"/>
      <c r="GOM30" s="1417"/>
      <c r="GON30" s="1417"/>
      <c r="GOO30" s="1417"/>
      <c r="GOP30" s="1417"/>
      <c r="GOQ30" s="1417"/>
      <c r="GOR30" s="1417"/>
      <c r="GOS30" s="1417"/>
      <c r="GOT30" s="1417"/>
      <c r="GOU30" s="1417"/>
      <c r="GOV30" s="1417"/>
      <c r="GOW30" s="1417"/>
      <c r="GOX30" s="1417"/>
      <c r="GOY30" s="1417"/>
      <c r="GOZ30" s="1417"/>
      <c r="GPA30" s="1417"/>
      <c r="GPB30" s="1417"/>
      <c r="GPC30" s="1417"/>
      <c r="GPD30" s="1417"/>
      <c r="GPE30" s="1417"/>
      <c r="GPF30" s="1417"/>
      <c r="GPG30" s="1417"/>
      <c r="GPH30" s="1417"/>
      <c r="GPI30" s="1417"/>
      <c r="GPJ30" s="1417"/>
      <c r="GPK30" s="1417"/>
      <c r="GPL30" s="1417"/>
      <c r="GPM30" s="1417"/>
      <c r="GPN30" s="1417"/>
      <c r="GPO30" s="1417"/>
      <c r="GPP30" s="1417"/>
      <c r="GPQ30" s="1417"/>
      <c r="GPR30" s="1417"/>
      <c r="GPS30" s="1417"/>
      <c r="GPT30" s="1417"/>
      <c r="GPU30" s="1417"/>
      <c r="GPV30" s="1417"/>
      <c r="GPW30" s="1417"/>
      <c r="GPX30" s="1417"/>
      <c r="GPY30" s="1417"/>
      <c r="GPZ30" s="1417"/>
      <c r="GQA30" s="1417"/>
      <c r="GQB30" s="1417"/>
      <c r="GQC30" s="1417"/>
      <c r="GQD30" s="1417"/>
      <c r="GQE30" s="1417"/>
      <c r="GQF30" s="1417"/>
      <c r="GQG30" s="1417"/>
      <c r="GQH30" s="1417"/>
      <c r="GQI30" s="1417"/>
      <c r="GQJ30" s="1417"/>
      <c r="GQK30" s="1417"/>
      <c r="GQL30" s="1417"/>
      <c r="GQM30" s="1417"/>
      <c r="GQN30" s="1417"/>
      <c r="GQO30" s="1417"/>
      <c r="GQP30" s="1417"/>
      <c r="GQQ30" s="1417"/>
      <c r="GQR30" s="1417"/>
      <c r="GQS30" s="1417"/>
      <c r="GQT30" s="1417"/>
      <c r="GQU30" s="1417"/>
      <c r="GQV30" s="1417"/>
      <c r="GQW30" s="1417"/>
      <c r="GQX30" s="1417"/>
      <c r="GQY30" s="1417"/>
      <c r="GQZ30" s="1417"/>
      <c r="GRA30" s="1417"/>
      <c r="GRB30" s="1417"/>
      <c r="GRC30" s="1417"/>
      <c r="GRD30" s="1417"/>
      <c r="GRE30" s="1417"/>
      <c r="GRF30" s="1417"/>
      <c r="GRG30" s="1417"/>
      <c r="GRH30" s="1417"/>
      <c r="GRI30" s="1417"/>
      <c r="GRJ30" s="1417"/>
      <c r="GRK30" s="1417"/>
      <c r="GRL30" s="1417"/>
      <c r="GRM30" s="1417"/>
      <c r="GRN30" s="1417"/>
      <c r="GRO30" s="1417"/>
      <c r="GRP30" s="1417"/>
      <c r="GRQ30" s="1417"/>
      <c r="GRR30" s="1417"/>
      <c r="GRS30" s="1417"/>
      <c r="GRT30" s="1417"/>
      <c r="GRU30" s="1417"/>
      <c r="GRV30" s="1417"/>
      <c r="GRW30" s="1417"/>
      <c r="GRX30" s="1417"/>
      <c r="GRY30" s="1417"/>
      <c r="GRZ30" s="1417"/>
      <c r="GSA30" s="1417"/>
      <c r="GSB30" s="1417"/>
      <c r="GSC30" s="1417"/>
      <c r="GSD30" s="1417"/>
      <c r="GSE30" s="1417"/>
      <c r="GSF30" s="1417"/>
      <c r="GSG30" s="1417"/>
      <c r="GSH30" s="1417"/>
      <c r="GSI30" s="1417"/>
      <c r="GSJ30" s="1417"/>
      <c r="GSK30" s="1417"/>
      <c r="GSL30" s="1417"/>
      <c r="GSM30" s="1417"/>
      <c r="GSN30" s="1417"/>
      <c r="GSO30" s="1417"/>
      <c r="GSP30" s="1417"/>
      <c r="GSQ30" s="1417"/>
      <c r="GSR30" s="1417"/>
      <c r="GSS30" s="1417"/>
      <c r="GST30" s="1417"/>
      <c r="GSU30" s="1417"/>
      <c r="GSV30" s="1417"/>
      <c r="GSW30" s="1417"/>
      <c r="GSX30" s="1417"/>
      <c r="GSY30" s="1417"/>
      <c r="GSZ30" s="1417"/>
      <c r="GTA30" s="1417"/>
      <c r="GTB30" s="1417"/>
      <c r="GTC30" s="1417"/>
      <c r="GTD30" s="1417"/>
      <c r="GTE30" s="1417"/>
      <c r="GTF30" s="1417"/>
      <c r="GTG30" s="1417"/>
      <c r="GTH30" s="1417"/>
      <c r="GTI30" s="1417"/>
      <c r="GTJ30" s="1417"/>
      <c r="GTK30" s="1417"/>
      <c r="GTL30" s="1417"/>
      <c r="GTM30" s="1417"/>
      <c r="GTN30" s="1417"/>
      <c r="GTO30" s="1417"/>
      <c r="GTP30" s="1417"/>
      <c r="GTQ30" s="1417"/>
      <c r="GTR30" s="1417"/>
      <c r="GTS30" s="1417"/>
      <c r="GTT30" s="1417"/>
      <c r="GTU30" s="1417"/>
      <c r="GTV30" s="1417"/>
      <c r="GTW30" s="1417"/>
      <c r="GTX30" s="1417"/>
      <c r="GTY30" s="1417"/>
      <c r="GTZ30" s="1417"/>
      <c r="GUA30" s="1417"/>
      <c r="GUB30" s="1417"/>
      <c r="GUC30" s="1417"/>
      <c r="GUD30" s="1417"/>
      <c r="GUE30" s="1417"/>
      <c r="GUF30" s="1417"/>
      <c r="GUG30" s="1417"/>
      <c r="GUH30" s="1417"/>
      <c r="GUI30" s="1417"/>
      <c r="GUJ30" s="1417"/>
      <c r="GUK30" s="1417"/>
      <c r="GUL30" s="1417"/>
      <c r="GUM30" s="1417"/>
      <c r="GUN30" s="1417"/>
      <c r="GUO30" s="1417"/>
      <c r="GUP30" s="1417"/>
      <c r="GUQ30" s="1417"/>
      <c r="GUR30" s="1417"/>
      <c r="GUS30" s="1417"/>
      <c r="GUT30" s="1417"/>
      <c r="GUU30" s="1417"/>
      <c r="GUV30" s="1417"/>
      <c r="GUW30" s="1417"/>
      <c r="GUX30" s="1417"/>
      <c r="GUY30" s="1417"/>
      <c r="GUZ30" s="1417"/>
      <c r="GVA30" s="1417"/>
      <c r="GVB30" s="1417"/>
      <c r="GVC30" s="1417"/>
      <c r="GVD30" s="1417"/>
      <c r="GVE30" s="1417"/>
      <c r="GVF30" s="1417"/>
      <c r="GVG30" s="1417"/>
      <c r="GVH30" s="1417"/>
      <c r="GVI30" s="1417"/>
      <c r="GVJ30" s="1417"/>
      <c r="GVK30" s="1417"/>
      <c r="GVL30" s="1417"/>
      <c r="GVM30" s="1417"/>
      <c r="GVN30" s="1417"/>
      <c r="GVO30" s="1417"/>
      <c r="GVP30" s="1417"/>
      <c r="GVQ30" s="1417"/>
      <c r="GVR30" s="1417"/>
      <c r="GVS30" s="1417"/>
      <c r="GVT30" s="1417"/>
      <c r="GVU30" s="1417"/>
      <c r="GVV30" s="1417"/>
      <c r="GVW30" s="1417"/>
      <c r="GVX30" s="1417"/>
      <c r="GVY30" s="1417"/>
      <c r="GVZ30" s="1417"/>
      <c r="GWA30" s="1417"/>
      <c r="GWB30" s="1417"/>
      <c r="GWC30" s="1417"/>
      <c r="GWD30" s="1417"/>
      <c r="GWE30" s="1417"/>
      <c r="GWF30" s="1417"/>
      <c r="GWG30" s="1417"/>
      <c r="GWH30" s="1417"/>
      <c r="GWI30" s="1417"/>
      <c r="GWJ30" s="1417"/>
      <c r="GWK30" s="1417"/>
      <c r="GWL30" s="1417"/>
      <c r="GWM30" s="1417"/>
      <c r="GWN30" s="1417"/>
      <c r="GWO30" s="1417"/>
      <c r="GWP30" s="1417"/>
      <c r="GWQ30" s="1417"/>
      <c r="GWR30" s="1417"/>
      <c r="GWS30" s="1417"/>
      <c r="GWT30" s="1417"/>
      <c r="GWU30" s="1417"/>
      <c r="GWV30" s="1417"/>
      <c r="GWW30" s="1417"/>
      <c r="GWX30" s="1417"/>
      <c r="GWY30" s="1417"/>
      <c r="GWZ30" s="1417"/>
      <c r="GXA30" s="1417"/>
      <c r="GXB30" s="1417"/>
      <c r="GXC30" s="1417"/>
      <c r="GXD30" s="1417"/>
      <c r="GXE30" s="1417"/>
      <c r="GXF30" s="1417"/>
      <c r="GXG30" s="1417"/>
      <c r="GXH30" s="1417"/>
      <c r="GXI30" s="1417"/>
      <c r="GXJ30" s="1417"/>
      <c r="GXK30" s="1417"/>
      <c r="GXL30" s="1417"/>
      <c r="GXM30" s="1417"/>
      <c r="GXN30" s="1417"/>
      <c r="GXO30" s="1417"/>
      <c r="GXP30" s="1417"/>
      <c r="GXQ30" s="1417"/>
      <c r="GXR30" s="1417"/>
      <c r="GXS30" s="1417"/>
      <c r="GXT30" s="1417"/>
      <c r="GXU30" s="1417"/>
      <c r="GXV30" s="1417"/>
      <c r="GXW30" s="1417"/>
      <c r="GXX30" s="1417"/>
      <c r="GXY30" s="1417"/>
      <c r="GXZ30" s="1417"/>
      <c r="GYA30" s="1417"/>
      <c r="GYB30" s="1417"/>
      <c r="GYC30" s="1417"/>
      <c r="GYD30" s="1417"/>
      <c r="GYE30" s="1417"/>
      <c r="GYF30" s="1417"/>
      <c r="GYG30" s="1417"/>
      <c r="GYH30" s="1417"/>
      <c r="GYI30" s="1417"/>
      <c r="GYJ30" s="1417"/>
      <c r="GYK30" s="1417"/>
      <c r="GYL30" s="1417"/>
      <c r="GYM30" s="1417"/>
      <c r="GYN30" s="1417"/>
      <c r="GYO30" s="1417"/>
      <c r="GYP30" s="1417"/>
      <c r="GYQ30" s="1417"/>
      <c r="GYR30" s="1417"/>
      <c r="GYS30" s="1417"/>
      <c r="GYT30" s="1417"/>
      <c r="GYU30" s="1417"/>
      <c r="GYV30" s="1417"/>
      <c r="GYW30" s="1417"/>
      <c r="GYX30" s="1417"/>
      <c r="GYY30" s="1417"/>
      <c r="GYZ30" s="1417"/>
      <c r="GZA30" s="1417"/>
      <c r="GZB30" s="1417"/>
      <c r="GZC30" s="1417"/>
      <c r="GZD30" s="1417"/>
      <c r="GZE30" s="1417"/>
      <c r="GZF30" s="1417"/>
      <c r="GZG30" s="1417"/>
      <c r="GZH30" s="1417"/>
      <c r="GZI30" s="1417"/>
      <c r="GZJ30" s="1417"/>
      <c r="GZK30" s="1417"/>
      <c r="GZL30" s="1417"/>
      <c r="GZM30" s="1417"/>
      <c r="GZN30" s="1417"/>
      <c r="GZO30" s="1417"/>
      <c r="GZP30" s="1417"/>
      <c r="GZQ30" s="1417"/>
      <c r="GZR30" s="1417"/>
      <c r="GZS30" s="1417"/>
      <c r="GZT30" s="1417"/>
      <c r="GZU30" s="1417"/>
      <c r="GZV30" s="1417"/>
      <c r="GZW30" s="1417"/>
      <c r="GZX30" s="1417"/>
      <c r="GZY30" s="1417"/>
      <c r="GZZ30" s="1417"/>
      <c r="HAA30" s="1417"/>
      <c r="HAB30" s="1417"/>
      <c r="HAC30" s="1417"/>
      <c r="HAD30" s="1417"/>
      <c r="HAE30" s="1417"/>
      <c r="HAF30" s="1417"/>
      <c r="HAG30" s="1417"/>
      <c r="HAH30" s="1417"/>
      <c r="HAI30" s="1417"/>
      <c r="HAJ30" s="1417"/>
      <c r="HAK30" s="1417"/>
      <c r="HAL30" s="1417"/>
      <c r="HAM30" s="1417"/>
      <c r="HAN30" s="1417"/>
      <c r="HAO30" s="1417"/>
      <c r="HAP30" s="1417"/>
      <c r="HAQ30" s="1417"/>
      <c r="HAR30" s="1417"/>
      <c r="HAS30" s="1417"/>
      <c r="HAT30" s="1417"/>
      <c r="HAU30" s="1417"/>
      <c r="HAV30" s="1417"/>
      <c r="HAW30" s="1417"/>
      <c r="HAX30" s="1417"/>
      <c r="HAY30" s="1417"/>
      <c r="HAZ30" s="1417"/>
      <c r="HBA30" s="1417"/>
      <c r="HBB30" s="1417"/>
      <c r="HBC30" s="1417"/>
      <c r="HBD30" s="1417"/>
      <c r="HBE30" s="1417"/>
      <c r="HBF30" s="1417"/>
      <c r="HBG30" s="1417"/>
      <c r="HBH30" s="1417"/>
      <c r="HBI30" s="1417"/>
      <c r="HBJ30" s="1417"/>
      <c r="HBK30" s="1417"/>
      <c r="HBL30" s="1417"/>
      <c r="HBM30" s="1417"/>
      <c r="HBN30" s="1417"/>
      <c r="HBO30" s="1417"/>
      <c r="HBP30" s="1417"/>
      <c r="HBQ30" s="1417"/>
      <c r="HBR30" s="1417"/>
      <c r="HBS30" s="1417"/>
      <c r="HBT30" s="1417"/>
      <c r="HBU30" s="1417"/>
      <c r="HBV30" s="1417"/>
      <c r="HBW30" s="1417"/>
      <c r="HBX30" s="1417"/>
      <c r="HBY30" s="1417"/>
      <c r="HBZ30" s="1417"/>
      <c r="HCA30" s="1417"/>
      <c r="HCB30" s="1417"/>
      <c r="HCC30" s="1417"/>
      <c r="HCD30" s="1417"/>
      <c r="HCE30" s="1417"/>
      <c r="HCF30" s="1417"/>
      <c r="HCG30" s="1417"/>
      <c r="HCH30" s="1417"/>
      <c r="HCI30" s="1417"/>
      <c r="HCJ30" s="1417"/>
      <c r="HCK30" s="1417"/>
      <c r="HCL30" s="1417"/>
      <c r="HCM30" s="1417"/>
      <c r="HCN30" s="1417"/>
      <c r="HCO30" s="1417"/>
      <c r="HCP30" s="1417"/>
      <c r="HCQ30" s="1417"/>
      <c r="HCR30" s="1417"/>
      <c r="HCS30" s="1417"/>
      <c r="HCT30" s="1417"/>
      <c r="HCU30" s="1417"/>
      <c r="HCV30" s="1417"/>
      <c r="HCW30" s="1417"/>
      <c r="HCX30" s="1417"/>
      <c r="HCY30" s="1417"/>
      <c r="HCZ30" s="1417"/>
      <c r="HDA30" s="1417"/>
      <c r="HDB30" s="1417"/>
      <c r="HDC30" s="1417"/>
      <c r="HDD30" s="1417"/>
      <c r="HDE30" s="1417"/>
      <c r="HDF30" s="1417"/>
      <c r="HDG30" s="1417"/>
      <c r="HDH30" s="1417"/>
      <c r="HDI30" s="1417"/>
      <c r="HDJ30" s="1417"/>
      <c r="HDK30" s="1417"/>
      <c r="HDL30" s="1417"/>
      <c r="HDM30" s="1417"/>
      <c r="HDN30" s="1417"/>
      <c r="HDO30" s="1417"/>
      <c r="HDP30" s="1417"/>
      <c r="HDQ30" s="1417"/>
      <c r="HDR30" s="1417"/>
      <c r="HDS30" s="1417"/>
      <c r="HDT30" s="1417"/>
      <c r="HDU30" s="1417"/>
      <c r="HDV30" s="1417"/>
      <c r="HDW30" s="1417"/>
      <c r="HDX30" s="1417"/>
      <c r="HDY30" s="1417"/>
      <c r="HDZ30" s="1417"/>
      <c r="HEA30" s="1417"/>
      <c r="HEB30" s="1417"/>
      <c r="HEC30" s="1417"/>
      <c r="HED30" s="1417"/>
      <c r="HEE30" s="1417"/>
      <c r="HEF30" s="1417"/>
      <c r="HEG30" s="1417"/>
      <c r="HEH30" s="1417"/>
      <c r="HEI30" s="1417"/>
      <c r="HEJ30" s="1417"/>
      <c r="HEK30" s="1417"/>
      <c r="HEL30" s="1417"/>
      <c r="HEM30" s="1417"/>
      <c r="HEN30" s="1417"/>
      <c r="HEO30" s="1417"/>
      <c r="HEP30" s="1417"/>
      <c r="HEQ30" s="1417"/>
      <c r="HER30" s="1417"/>
      <c r="HES30" s="1417"/>
      <c r="HET30" s="1417"/>
      <c r="HEU30" s="1417"/>
      <c r="HEV30" s="1417"/>
      <c r="HEW30" s="1417"/>
      <c r="HEX30" s="1417"/>
      <c r="HEY30" s="1417"/>
      <c r="HEZ30" s="1417"/>
      <c r="HFA30" s="1417"/>
      <c r="HFB30" s="1417"/>
      <c r="HFC30" s="1417"/>
      <c r="HFD30" s="1417"/>
      <c r="HFE30" s="1417"/>
      <c r="HFF30" s="1417"/>
      <c r="HFG30" s="1417"/>
      <c r="HFH30" s="1417"/>
      <c r="HFI30" s="1417"/>
      <c r="HFJ30" s="1417"/>
      <c r="HFK30" s="1417"/>
      <c r="HFL30" s="1417"/>
      <c r="HFM30" s="1417"/>
      <c r="HFN30" s="1417"/>
      <c r="HFO30" s="1417"/>
      <c r="HFP30" s="1417"/>
      <c r="HFQ30" s="1417"/>
      <c r="HFR30" s="1417"/>
      <c r="HFS30" s="1417"/>
      <c r="HFT30" s="1417"/>
      <c r="HFU30" s="1417"/>
      <c r="HFV30" s="1417"/>
      <c r="HFW30" s="1417"/>
      <c r="HFX30" s="1417"/>
      <c r="HFY30" s="1417"/>
      <c r="HFZ30" s="1417"/>
      <c r="HGA30" s="1417"/>
      <c r="HGB30" s="1417"/>
      <c r="HGC30" s="1417"/>
      <c r="HGD30" s="1417"/>
      <c r="HGE30" s="1417"/>
      <c r="HGF30" s="1417"/>
      <c r="HGG30" s="1417"/>
      <c r="HGH30" s="1417"/>
      <c r="HGI30" s="1417"/>
      <c r="HGJ30" s="1417"/>
      <c r="HGK30" s="1417"/>
      <c r="HGL30" s="1417"/>
      <c r="HGM30" s="1417"/>
      <c r="HGN30" s="1417"/>
      <c r="HGO30" s="1417"/>
      <c r="HGP30" s="1417"/>
      <c r="HGQ30" s="1417"/>
      <c r="HGR30" s="1417"/>
      <c r="HGS30" s="1417"/>
      <c r="HGT30" s="1417"/>
      <c r="HGU30" s="1417"/>
      <c r="HGV30" s="1417"/>
      <c r="HGW30" s="1417"/>
      <c r="HGX30" s="1417"/>
      <c r="HGY30" s="1417"/>
      <c r="HGZ30" s="1417"/>
      <c r="HHA30" s="1417"/>
      <c r="HHB30" s="1417"/>
      <c r="HHC30" s="1417"/>
      <c r="HHD30" s="1417"/>
      <c r="HHE30" s="1417"/>
      <c r="HHF30" s="1417"/>
      <c r="HHG30" s="1417"/>
      <c r="HHH30" s="1417"/>
      <c r="HHI30" s="1417"/>
      <c r="HHJ30" s="1417"/>
      <c r="HHK30" s="1417"/>
      <c r="HHL30" s="1417"/>
      <c r="HHM30" s="1417"/>
      <c r="HHN30" s="1417"/>
      <c r="HHO30" s="1417"/>
      <c r="HHP30" s="1417"/>
      <c r="HHQ30" s="1417"/>
      <c r="HHR30" s="1417"/>
      <c r="HHS30" s="1417"/>
      <c r="HHT30" s="1417"/>
      <c r="HHU30" s="1417"/>
      <c r="HHV30" s="1417"/>
      <c r="HHW30" s="1417"/>
      <c r="HHX30" s="1417"/>
      <c r="HHY30" s="1417"/>
      <c r="HHZ30" s="1417"/>
      <c r="HIA30" s="1417"/>
      <c r="HIB30" s="1417"/>
      <c r="HIC30" s="1417"/>
      <c r="HID30" s="1417"/>
      <c r="HIE30" s="1417"/>
      <c r="HIF30" s="1417"/>
      <c r="HIG30" s="1417"/>
      <c r="HIH30" s="1417"/>
      <c r="HII30" s="1417"/>
      <c r="HIJ30" s="1417"/>
      <c r="HIK30" s="1417"/>
      <c r="HIL30" s="1417"/>
      <c r="HIM30" s="1417"/>
      <c r="HIN30" s="1417"/>
      <c r="HIO30" s="1417"/>
      <c r="HIP30" s="1417"/>
      <c r="HIQ30" s="1417"/>
      <c r="HIR30" s="1417"/>
      <c r="HIS30" s="1417"/>
      <c r="HIT30" s="1417"/>
      <c r="HIU30" s="1417"/>
      <c r="HIV30" s="1417"/>
      <c r="HIW30" s="1417"/>
      <c r="HIX30" s="1417"/>
      <c r="HIY30" s="1417"/>
      <c r="HIZ30" s="1417"/>
      <c r="HJA30" s="1417"/>
      <c r="HJB30" s="1417"/>
      <c r="HJC30" s="1417"/>
      <c r="HJD30" s="1417"/>
      <c r="HJE30" s="1417"/>
      <c r="HJF30" s="1417"/>
      <c r="HJG30" s="1417"/>
      <c r="HJH30" s="1417"/>
      <c r="HJI30" s="1417"/>
      <c r="HJJ30" s="1417"/>
      <c r="HJK30" s="1417"/>
      <c r="HJL30" s="1417"/>
      <c r="HJM30" s="1417"/>
      <c r="HJN30" s="1417"/>
      <c r="HJO30" s="1417"/>
      <c r="HJP30" s="1417"/>
      <c r="HJQ30" s="1417"/>
      <c r="HJR30" s="1417"/>
      <c r="HJS30" s="1417"/>
      <c r="HJT30" s="1417"/>
      <c r="HJU30" s="1417"/>
      <c r="HJV30" s="1417"/>
      <c r="HJW30" s="1417"/>
      <c r="HJX30" s="1417"/>
      <c r="HJY30" s="1417"/>
      <c r="HJZ30" s="1417"/>
      <c r="HKA30" s="1417"/>
      <c r="HKB30" s="1417"/>
      <c r="HKC30" s="1417"/>
      <c r="HKD30" s="1417"/>
      <c r="HKE30" s="1417"/>
      <c r="HKF30" s="1417"/>
      <c r="HKG30" s="1417"/>
      <c r="HKH30" s="1417"/>
      <c r="HKI30" s="1417"/>
      <c r="HKJ30" s="1417"/>
      <c r="HKK30" s="1417"/>
      <c r="HKL30" s="1417"/>
      <c r="HKM30" s="1417"/>
      <c r="HKN30" s="1417"/>
      <c r="HKO30" s="1417"/>
      <c r="HKP30" s="1417"/>
      <c r="HKQ30" s="1417"/>
      <c r="HKR30" s="1417"/>
      <c r="HKS30" s="1417"/>
      <c r="HKT30" s="1417"/>
      <c r="HKU30" s="1417"/>
      <c r="HKV30" s="1417"/>
      <c r="HKW30" s="1417"/>
      <c r="HKX30" s="1417"/>
      <c r="HKY30" s="1417"/>
      <c r="HKZ30" s="1417"/>
      <c r="HLA30" s="1417"/>
      <c r="HLB30" s="1417"/>
      <c r="HLC30" s="1417"/>
      <c r="HLD30" s="1417"/>
      <c r="HLE30" s="1417"/>
      <c r="HLF30" s="1417"/>
      <c r="HLG30" s="1417"/>
      <c r="HLH30" s="1417"/>
      <c r="HLI30" s="1417"/>
      <c r="HLJ30" s="1417"/>
      <c r="HLK30" s="1417"/>
      <c r="HLL30" s="1417"/>
      <c r="HLM30" s="1417"/>
      <c r="HLN30" s="1417"/>
      <c r="HLO30" s="1417"/>
      <c r="HLP30" s="1417"/>
      <c r="HLQ30" s="1417"/>
      <c r="HLR30" s="1417"/>
      <c r="HLS30" s="1417"/>
      <c r="HLT30" s="1417"/>
      <c r="HLU30" s="1417"/>
      <c r="HLV30" s="1417"/>
      <c r="HLW30" s="1417"/>
      <c r="HLX30" s="1417"/>
      <c r="HLY30" s="1417"/>
      <c r="HLZ30" s="1417"/>
      <c r="HMA30" s="1417"/>
      <c r="HMB30" s="1417"/>
      <c r="HMC30" s="1417"/>
      <c r="HMD30" s="1417"/>
      <c r="HME30" s="1417"/>
      <c r="HMF30" s="1417"/>
      <c r="HMG30" s="1417"/>
      <c r="HMH30" s="1417"/>
      <c r="HMI30" s="1417"/>
      <c r="HMJ30" s="1417"/>
      <c r="HMK30" s="1417"/>
      <c r="HML30" s="1417"/>
      <c r="HMM30" s="1417"/>
      <c r="HMN30" s="1417"/>
      <c r="HMO30" s="1417"/>
      <c r="HMP30" s="1417"/>
      <c r="HMQ30" s="1417"/>
      <c r="HMR30" s="1417"/>
      <c r="HMS30" s="1417"/>
      <c r="HMT30" s="1417"/>
      <c r="HMU30" s="1417"/>
      <c r="HMV30" s="1417"/>
      <c r="HMW30" s="1417"/>
      <c r="HMX30" s="1417"/>
      <c r="HMY30" s="1417"/>
      <c r="HMZ30" s="1417"/>
      <c r="HNA30" s="1417"/>
      <c r="HNB30" s="1417"/>
      <c r="HNC30" s="1417"/>
      <c r="HND30" s="1417"/>
      <c r="HNE30" s="1417"/>
      <c r="HNF30" s="1417"/>
      <c r="HNG30" s="1417"/>
      <c r="HNH30" s="1417"/>
      <c r="HNI30" s="1417"/>
      <c r="HNJ30" s="1417"/>
      <c r="HNK30" s="1417"/>
      <c r="HNL30" s="1417"/>
      <c r="HNM30" s="1417"/>
      <c r="HNN30" s="1417"/>
      <c r="HNO30" s="1417"/>
      <c r="HNP30" s="1417"/>
      <c r="HNQ30" s="1417"/>
      <c r="HNR30" s="1417"/>
      <c r="HNS30" s="1417"/>
      <c r="HNT30" s="1417"/>
      <c r="HNU30" s="1417"/>
      <c r="HNV30" s="1417"/>
      <c r="HNW30" s="1417"/>
      <c r="HNX30" s="1417"/>
      <c r="HNY30" s="1417"/>
      <c r="HNZ30" s="1417"/>
      <c r="HOA30" s="1417"/>
      <c r="HOB30" s="1417"/>
      <c r="HOC30" s="1417"/>
      <c r="HOD30" s="1417"/>
      <c r="HOE30" s="1417"/>
      <c r="HOF30" s="1417"/>
      <c r="HOG30" s="1417"/>
      <c r="HOH30" s="1417"/>
      <c r="HOI30" s="1417"/>
      <c r="HOJ30" s="1417"/>
      <c r="HOK30" s="1417"/>
      <c r="HOL30" s="1417"/>
      <c r="HOM30" s="1417"/>
      <c r="HON30" s="1417"/>
      <c r="HOO30" s="1417"/>
      <c r="HOP30" s="1417"/>
      <c r="HOQ30" s="1417"/>
      <c r="HOR30" s="1417"/>
      <c r="HOS30" s="1417"/>
      <c r="HOT30" s="1417"/>
      <c r="HOU30" s="1417"/>
      <c r="HOV30" s="1417"/>
      <c r="HOW30" s="1417"/>
      <c r="HOX30" s="1417"/>
      <c r="HOY30" s="1417"/>
      <c r="HOZ30" s="1417"/>
      <c r="HPA30" s="1417"/>
      <c r="HPB30" s="1417"/>
      <c r="HPC30" s="1417"/>
      <c r="HPD30" s="1417"/>
      <c r="HPE30" s="1417"/>
      <c r="HPF30" s="1417"/>
      <c r="HPG30" s="1417"/>
      <c r="HPH30" s="1417"/>
      <c r="HPI30" s="1417"/>
      <c r="HPJ30" s="1417"/>
      <c r="HPK30" s="1417"/>
      <c r="HPL30" s="1417"/>
      <c r="HPM30" s="1417"/>
      <c r="HPN30" s="1417"/>
      <c r="HPO30" s="1417"/>
      <c r="HPP30" s="1417"/>
      <c r="HPQ30" s="1417"/>
      <c r="HPR30" s="1417"/>
      <c r="HPS30" s="1417"/>
      <c r="HPT30" s="1417"/>
      <c r="HPU30" s="1417"/>
      <c r="HPV30" s="1417"/>
      <c r="HPW30" s="1417"/>
      <c r="HPX30" s="1417"/>
      <c r="HPY30" s="1417"/>
      <c r="HPZ30" s="1417"/>
      <c r="HQA30" s="1417"/>
      <c r="HQB30" s="1417"/>
      <c r="HQC30" s="1417"/>
      <c r="HQD30" s="1417"/>
      <c r="HQE30" s="1417"/>
      <c r="HQF30" s="1417"/>
      <c r="HQG30" s="1417"/>
      <c r="HQH30" s="1417"/>
      <c r="HQI30" s="1417"/>
      <c r="HQJ30" s="1417"/>
      <c r="HQK30" s="1417"/>
      <c r="HQL30" s="1417"/>
      <c r="HQM30" s="1417"/>
      <c r="HQN30" s="1417"/>
      <c r="HQO30" s="1417"/>
      <c r="HQP30" s="1417"/>
      <c r="HQQ30" s="1417"/>
      <c r="HQR30" s="1417"/>
      <c r="HQS30" s="1417"/>
      <c r="HQT30" s="1417"/>
      <c r="HQU30" s="1417"/>
      <c r="HQV30" s="1417"/>
      <c r="HQW30" s="1417"/>
      <c r="HQX30" s="1417"/>
      <c r="HQY30" s="1417"/>
      <c r="HQZ30" s="1417"/>
      <c r="HRA30" s="1417"/>
      <c r="HRB30" s="1417"/>
      <c r="HRC30" s="1417"/>
      <c r="HRD30" s="1417"/>
      <c r="HRE30" s="1417"/>
      <c r="HRF30" s="1417"/>
      <c r="HRG30" s="1417"/>
      <c r="HRH30" s="1417"/>
      <c r="HRI30" s="1417"/>
      <c r="HRJ30" s="1417"/>
      <c r="HRK30" s="1417"/>
      <c r="HRL30" s="1417"/>
      <c r="HRM30" s="1417"/>
      <c r="HRN30" s="1417"/>
      <c r="HRO30" s="1417"/>
      <c r="HRP30" s="1417"/>
      <c r="HRQ30" s="1417"/>
      <c r="HRR30" s="1417"/>
      <c r="HRS30" s="1417"/>
      <c r="HRT30" s="1417"/>
      <c r="HRU30" s="1417"/>
      <c r="HRV30" s="1417"/>
      <c r="HRW30" s="1417"/>
      <c r="HRX30" s="1417"/>
      <c r="HRY30" s="1417"/>
      <c r="HRZ30" s="1417"/>
      <c r="HSA30" s="1417"/>
      <c r="HSB30" s="1417"/>
      <c r="HSC30" s="1417"/>
      <c r="HSD30" s="1417"/>
      <c r="HSE30" s="1417"/>
      <c r="HSF30" s="1417"/>
      <c r="HSG30" s="1417"/>
      <c r="HSH30" s="1417"/>
      <c r="HSI30" s="1417"/>
      <c r="HSJ30" s="1417"/>
      <c r="HSK30" s="1417"/>
      <c r="HSL30" s="1417"/>
      <c r="HSM30" s="1417"/>
      <c r="HSN30" s="1417"/>
      <c r="HSO30" s="1417"/>
      <c r="HSP30" s="1417"/>
      <c r="HSQ30" s="1417"/>
      <c r="HSR30" s="1417"/>
      <c r="HSS30" s="1417"/>
      <c r="HST30" s="1417"/>
      <c r="HSU30" s="1417"/>
      <c r="HSV30" s="1417"/>
      <c r="HSW30" s="1417"/>
      <c r="HSX30" s="1417"/>
      <c r="HSY30" s="1417"/>
      <c r="HSZ30" s="1417"/>
      <c r="HTA30" s="1417"/>
      <c r="HTB30" s="1417"/>
      <c r="HTC30" s="1417"/>
      <c r="HTD30" s="1417"/>
      <c r="HTE30" s="1417"/>
      <c r="HTF30" s="1417"/>
      <c r="HTG30" s="1417"/>
      <c r="HTH30" s="1417"/>
      <c r="HTI30" s="1417"/>
      <c r="HTJ30" s="1417"/>
      <c r="HTK30" s="1417"/>
      <c r="HTL30" s="1417"/>
      <c r="HTM30" s="1417"/>
      <c r="HTN30" s="1417"/>
      <c r="HTO30" s="1417"/>
      <c r="HTP30" s="1417"/>
      <c r="HTQ30" s="1417"/>
      <c r="HTR30" s="1417"/>
      <c r="HTS30" s="1417"/>
      <c r="HTT30" s="1417"/>
      <c r="HTU30" s="1417"/>
      <c r="HTV30" s="1417"/>
      <c r="HTW30" s="1417"/>
      <c r="HTX30" s="1417"/>
      <c r="HTY30" s="1417"/>
      <c r="HTZ30" s="1417"/>
      <c r="HUA30" s="1417"/>
      <c r="HUB30" s="1417"/>
      <c r="HUC30" s="1417"/>
      <c r="HUD30" s="1417"/>
      <c r="HUE30" s="1417"/>
      <c r="HUF30" s="1417"/>
      <c r="HUG30" s="1417"/>
      <c r="HUH30" s="1417"/>
      <c r="HUI30" s="1417"/>
      <c r="HUJ30" s="1417"/>
      <c r="HUK30" s="1417"/>
      <c r="HUL30" s="1417"/>
      <c r="HUM30" s="1417"/>
      <c r="HUN30" s="1417"/>
      <c r="HUO30" s="1417"/>
      <c r="HUP30" s="1417"/>
      <c r="HUQ30" s="1417"/>
      <c r="HUR30" s="1417"/>
      <c r="HUS30" s="1417"/>
      <c r="HUT30" s="1417"/>
      <c r="HUU30" s="1417"/>
      <c r="HUV30" s="1417"/>
      <c r="HUW30" s="1417"/>
      <c r="HUX30" s="1417"/>
      <c r="HUY30" s="1417"/>
      <c r="HUZ30" s="1417"/>
      <c r="HVA30" s="1417"/>
      <c r="HVB30" s="1417"/>
      <c r="HVC30" s="1417"/>
      <c r="HVD30" s="1417"/>
      <c r="HVE30" s="1417"/>
      <c r="HVF30" s="1417"/>
      <c r="HVG30" s="1417"/>
      <c r="HVH30" s="1417"/>
      <c r="HVI30" s="1417"/>
      <c r="HVJ30" s="1417"/>
      <c r="HVK30" s="1417"/>
      <c r="HVL30" s="1417"/>
      <c r="HVM30" s="1417"/>
      <c r="HVN30" s="1417"/>
      <c r="HVO30" s="1417"/>
      <c r="HVP30" s="1417"/>
      <c r="HVQ30" s="1417"/>
      <c r="HVR30" s="1417"/>
      <c r="HVS30" s="1417"/>
      <c r="HVT30" s="1417"/>
      <c r="HVU30" s="1417"/>
      <c r="HVV30" s="1417"/>
      <c r="HVW30" s="1417"/>
      <c r="HVX30" s="1417"/>
      <c r="HVY30" s="1417"/>
      <c r="HVZ30" s="1417"/>
      <c r="HWA30" s="1417"/>
      <c r="HWB30" s="1417"/>
      <c r="HWC30" s="1417"/>
      <c r="HWD30" s="1417"/>
      <c r="HWE30" s="1417"/>
      <c r="HWF30" s="1417"/>
      <c r="HWG30" s="1417"/>
      <c r="HWH30" s="1417"/>
      <c r="HWI30" s="1417"/>
      <c r="HWJ30" s="1417"/>
      <c r="HWK30" s="1417"/>
      <c r="HWL30" s="1417"/>
      <c r="HWM30" s="1417"/>
      <c r="HWN30" s="1417"/>
      <c r="HWO30" s="1417"/>
      <c r="HWP30" s="1417"/>
      <c r="HWQ30" s="1417"/>
      <c r="HWR30" s="1417"/>
      <c r="HWS30" s="1417"/>
      <c r="HWT30" s="1417"/>
      <c r="HWU30" s="1417"/>
      <c r="HWV30" s="1417"/>
      <c r="HWW30" s="1417"/>
      <c r="HWX30" s="1417"/>
      <c r="HWY30" s="1417"/>
      <c r="HWZ30" s="1417"/>
      <c r="HXA30" s="1417"/>
      <c r="HXB30" s="1417"/>
      <c r="HXC30" s="1417"/>
      <c r="HXD30" s="1417"/>
      <c r="HXE30" s="1417"/>
      <c r="HXF30" s="1417"/>
      <c r="HXG30" s="1417"/>
      <c r="HXH30" s="1417"/>
      <c r="HXI30" s="1417"/>
      <c r="HXJ30" s="1417"/>
      <c r="HXK30" s="1417"/>
      <c r="HXL30" s="1417"/>
      <c r="HXM30" s="1417"/>
      <c r="HXN30" s="1417"/>
      <c r="HXO30" s="1417"/>
      <c r="HXP30" s="1417"/>
      <c r="HXQ30" s="1417"/>
      <c r="HXR30" s="1417"/>
      <c r="HXS30" s="1417"/>
      <c r="HXT30" s="1417"/>
      <c r="HXU30" s="1417"/>
      <c r="HXV30" s="1417"/>
      <c r="HXW30" s="1417"/>
      <c r="HXX30" s="1417"/>
      <c r="HXY30" s="1417"/>
      <c r="HXZ30" s="1417"/>
      <c r="HYA30" s="1417"/>
      <c r="HYB30" s="1417"/>
      <c r="HYC30" s="1417"/>
      <c r="HYD30" s="1417"/>
      <c r="HYE30" s="1417"/>
      <c r="HYF30" s="1417"/>
      <c r="HYG30" s="1417"/>
      <c r="HYH30" s="1417"/>
      <c r="HYI30" s="1417"/>
      <c r="HYJ30" s="1417"/>
      <c r="HYK30" s="1417"/>
      <c r="HYL30" s="1417"/>
      <c r="HYM30" s="1417"/>
      <c r="HYN30" s="1417"/>
      <c r="HYO30" s="1417"/>
      <c r="HYP30" s="1417"/>
      <c r="HYQ30" s="1417"/>
      <c r="HYR30" s="1417"/>
      <c r="HYS30" s="1417"/>
      <c r="HYT30" s="1417"/>
      <c r="HYU30" s="1417"/>
      <c r="HYV30" s="1417"/>
      <c r="HYW30" s="1417"/>
      <c r="HYX30" s="1417"/>
      <c r="HYY30" s="1417"/>
      <c r="HYZ30" s="1417"/>
      <c r="HZA30" s="1417"/>
      <c r="HZB30" s="1417"/>
      <c r="HZC30" s="1417"/>
      <c r="HZD30" s="1417"/>
      <c r="HZE30" s="1417"/>
      <c r="HZF30" s="1417"/>
      <c r="HZG30" s="1417"/>
      <c r="HZH30" s="1417"/>
      <c r="HZI30" s="1417"/>
      <c r="HZJ30" s="1417"/>
      <c r="HZK30" s="1417"/>
      <c r="HZL30" s="1417"/>
      <c r="HZM30" s="1417"/>
      <c r="HZN30" s="1417"/>
      <c r="HZO30" s="1417"/>
      <c r="HZP30" s="1417"/>
      <c r="HZQ30" s="1417"/>
      <c r="HZR30" s="1417"/>
      <c r="HZS30" s="1417"/>
      <c r="HZT30" s="1417"/>
      <c r="HZU30" s="1417"/>
      <c r="HZV30" s="1417"/>
      <c r="HZW30" s="1417"/>
      <c r="HZX30" s="1417"/>
      <c r="HZY30" s="1417"/>
      <c r="HZZ30" s="1417"/>
      <c r="IAA30" s="1417"/>
      <c r="IAB30" s="1417"/>
      <c r="IAC30" s="1417"/>
      <c r="IAD30" s="1417"/>
      <c r="IAE30" s="1417"/>
      <c r="IAF30" s="1417"/>
      <c r="IAG30" s="1417"/>
      <c r="IAH30" s="1417"/>
      <c r="IAI30" s="1417"/>
      <c r="IAJ30" s="1417"/>
      <c r="IAK30" s="1417"/>
      <c r="IAL30" s="1417"/>
      <c r="IAM30" s="1417"/>
      <c r="IAN30" s="1417"/>
      <c r="IAO30" s="1417"/>
      <c r="IAP30" s="1417"/>
      <c r="IAQ30" s="1417"/>
      <c r="IAR30" s="1417"/>
      <c r="IAS30" s="1417"/>
      <c r="IAT30" s="1417"/>
      <c r="IAU30" s="1417"/>
      <c r="IAV30" s="1417"/>
      <c r="IAW30" s="1417"/>
      <c r="IAX30" s="1417"/>
      <c r="IAY30" s="1417"/>
      <c r="IAZ30" s="1417"/>
      <c r="IBA30" s="1417"/>
      <c r="IBB30" s="1417"/>
      <c r="IBC30" s="1417"/>
      <c r="IBD30" s="1417"/>
      <c r="IBE30" s="1417"/>
      <c r="IBF30" s="1417"/>
      <c r="IBG30" s="1417"/>
      <c r="IBH30" s="1417"/>
      <c r="IBI30" s="1417"/>
      <c r="IBJ30" s="1417"/>
      <c r="IBK30" s="1417"/>
      <c r="IBL30" s="1417"/>
      <c r="IBM30" s="1417"/>
      <c r="IBN30" s="1417"/>
      <c r="IBO30" s="1417"/>
      <c r="IBP30" s="1417"/>
      <c r="IBQ30" s="1417"/>
      <c r="IBR30" s="1417"/>
      <c r="IBS30" s="1417"/>
      <c r="IBT30" s="1417"/>
      <c r="IBU30" s="1417"/>
      <c r="IBV30" s="1417"/>
      <c r="IBW30" s="1417"/>
      <c r="IBX30" s="1417"/>
      <c r="IBY30" s="1417"/>
      <c r="IBZ30" s="1417"/>
      <c r="ICA30" s="1417"/>
      <c r="ICB30" s="1417"/>
      <c r="ICC30" s="1417"/>
      <c r="ICD30" s="1417"/>
      <c r="ICE30" s="1417"/>
      <c r="ICF30" s="1417"/>
      <c r="ICG30" s="1417"/>
      <c r="ICH30" s="1417"/>
      <c r="ICI30" s="1417"/>
      <c r="ICJ30" s="1417"/>
      <c r="ICK30" s="1417"/>
      <c r="ICL30" s="1417"/>
      <c r="ICM30" s="1417"/>
      <c r="ICN30" s="1417"/>
      <c r="ICO30" s="1417"/>
      <c r="ICP30" s="1417"/>
      <c r="ICQ30" s="1417"/>
      <c r="ICR30" s="1417"/>
      <c r="ICS30" s="1417"/>
      <c r="ICT30" s="1417"/>
      <c r="ICU30" s="1417"/>
      <c r="ICV30" s="1417"/>
      <c r="ICW30" s="1417"/>
      <c r="ICX30" s="1417"/>
      <c r="ICY30" s="1417"/>
      <c r="ICZ30" s="1417"/>
      <c r="IDA30" s="1417"/>
      <c r="IDB30" s="1417"/>
      <c r="IDC30" s="1417"/>
      <c r="IDD30" s="1417"/>
      <c r="IDE30" s="1417"/>
      <c r="IDF30" s="1417"/>
      <c r="IDG30" s="1417"/>
      <c r="IDH30" s="1417"/>
      <c r="IDI30" s="1417"/>
      <c r="IDJ30" s="1417"/>
      <c r="IDK30" s="1417"/>
      <c r="IDL30" s="1417"/>
      <c r="IDM30" s="1417"/>
      <c r="IDN30" s="1417"/>
      <c r="IDO30" s="1417"/>
      <c r="IDP30" s="1417"/>
      <c r="IDQ30" s="1417"/>
      <c r="IDR30" s="1417"/>
      <c r="IDS30" s="1417"/>
      <c r="IDT30" s="1417"/>
      <c r="IDU30" s="1417"/>
      <c r="IDV30" s="1417"/>
      <c r="IDW30" s="1417"/>
      <c r="IDX30" s="1417"/>
      <c r="IDY30" s="1417"/>
      <c r="IDZ30" s="1417"/>
      <c r="IEA30" s="1417"/>
      <c r="IEB30" s="1417"/>
      <c r="IEC30" s="1417"/>
      <c r="IED30" s="1417"/>
      <c r="IEE30" s="1417"/>
      <c r="IEF30" s="1417"/>
      <c r="IEG30" s="1417"/>
      <c r="IEH30" s="1417"/>
      <c r="IEI30" s="1417"/>
      <c r="IEJ30" s="1417"/>
      <c r="IEK30" s="1417"/>
      <c r="IEL30" s="1417"/>
      <c r="IEM30" s="1417"/>
      <c r="IEN30" s="1417"/>
      <c r="IEO30" s="1417"/>
      <c r="IEP30" s="1417"/>
      <c r="IEQ30" s="1417"/>
      <c r="IER30" s="1417"/>
      <c r="IES30" s="1417"/>
      <c r="IET30" s="1417"/>
      <c r="IEU30" s="1417"/>
      <c r="IEV30" s="1417"/>
      <c r="IEW30" s="1417"/>
      <c r="IEX30" s="1417"/>
      <c r="IEY30" s="1417"/>
      <c r="IEZ30" s="1417"/>
      <c r="IFA30" s="1417"/>
      <c r="IFB30" s="1417"/>
      <c r="IFC30" s="1417"/>
      <c r="IFD30" s="1417"/>
      <c r="IFE30" s="1417"/>
      <c r="IFF30" s="1417"/>
      <c r="IFG30" s="1417"/>
      <c r="IFH30" s="1417"/>
      <c r="IFI30" s="1417"/>
      <c r="IFJ30" s="1417"/>
      <c r="IFK30" s="1417"/>
      <c r="IFL30" s="1417"/>
      <c r="IFM30" s="1417"/>
      <c r="IFN30" s="1417"/>
      <c r="IFO30" s="1417"/>
      <c r="IFP30" s="1417"/>
      <c r="IFQ30" s="1417"/>
      <c r="IFR30" s="1417"/>
      <c r="IFS30" s="1417"/>
      <c r="IFT30" s="1417"/>
      <c r="IFU30" s="1417"/>
      <c r="IFV30" s="1417"/>
      <c r="IFW30" s="1417"/>
      <c r="IFX30" s="1417"/>
      <c r="IFY30" s="1417"/>
      <c r="IFZ30" s="1417"/>
      <c r="IGA30" s="1417"/>
      <c r="IGB30" s="1417"/>
      <c r="IGC30" s="1417"/>
      <c r="IGD30" s="1417"/>
      <c r="IGE30" s="1417"/>
      <c r="IGF30" s="1417"/>
      <c r="IGG30" s="1417"/>
      <c r="IGH30" s="1417"/>
      <c r="IGI30" s="1417"/>
      <c r="IGJ30" s="1417"/>
      <c r="IGK30" s="1417"/>
      <c r="IGL30" s="1417"/>
      <c r="IGM30" s="1417"/>
      <c r="IGN30" s="1417"/>
      <c r="IGO30" s="1417"/>
      <c r="IGP30" s="1417"/>
      <c r="IGQ30" s="1417"/>
      <c r="IGR30" s="1417"/>
      <c r="IGS30" s="1417"/>
      <c r="IGT30" s="1417"/>
      <c r="IGU30" s="1417"/>
      <c r="IGV30" s="1417"/>
      <c r="IGW30" s="1417"/>
      <c r="IGX30" s="1417"/>
      <c r="IGY30" s="1417"/>
      <c r="IGZ30" s="1417"/>
      <c r="IHA30" s="1417"/>
      <c r="IHB30" s="1417"/>
      <c r="IHC30" s="1417"/>
      <c r="IHD30" s="1417"/>
      <c r="IHE30" s="1417"/>
      <c r="IHF30" s="1417"/>
      <c r="IHG30" s="1417"/>
      <c r="IHH30" s="1417"/>
      <c r="IHI30" s="1417"/>
      <c r="IHJ30" s="1417"/>
      <c r="IHK30" s="1417"/>
      <c r="IHL30" s="1417"/>
      <c r="IHM30" s="1417"/>
      <c r="IHN30" s="1417"/>
      <c r="IHO30" s="1417"/>
      <c r="IHP30" s="1417"/>
      <c r="IHQ30" s="1417"/>
      <c r="IHR30" s="1417"/>
      <c r="IHS30" s="1417"/>
      <c r="IHT30" s="1417"/>
      <c r="IHU30" s="1417"/>
      <c r="IHV30" s="1417"/>
      <c r="IHW30" s="1417"/>
      <c r="IHX30" s="1417"/>
      <c r="IHY30" s="1417"/>
      <c r="IHZ30" s="1417"/>
      <c r="IIA30" s="1417"/>
      <c r="IIB30" s="1417"/>
      <c r="IIC30" s="1417"/>
      <c r="IID30" s="1417"/>
      <c r="IIE30" s="1417"/>
      <c r="IIF30" s="1417"/>
      <c r="IIG30" s="1417"/>
      <c r="IIH30" s="1417"/>
      <c r="III30" s="1417"/>
      <c r="IIJ30" s="1417"/>
      <c r="IIK30" s="1417"/>
      <c r="IIL30" s="1417"/>
      <c r="IIM30" s="1417"/>
      <c r="IIN30" s="1417"/>
      <c r="IIO30" s="1417"/>
      <c r="IIP30" s="1417"/>
      <c r="IIQ30" s="1417"/>
      <c r="IIR30" s="1417"/>
      <c r="IIS30" s="1417"/>
      <c r="IIT30" s="1417"/>
      <c r="IIU30" s="1417"/>
      <c r="IIV30" s="1417"/>
      <c r="IIW30" s="1417"/>
      <c r="IIX30" s="1417"/>
      <c r="IIY30" s="1417"/>
      <c r="IIZ30" s="1417"/>
      <c r="IJA30" s="1417"/>
      <c r="IJB30" s="1417"/>
      <c r="IJC30" s="1417"/>
      <c r="IJD30" s="1417"/>
      <c r="IJE30" s="1417"/>
      <c r="IJF30" s="1417"/>
      <c r="IJG30" s="1417"/>
      <c r="IJH30" s="1417"/>
      <c r="IJI30" s="1417"/>
      <c r="IJJ30" s="1417"/>
      <c r="IJK30" s="1417"/>
      <c r="IJL30" s="1417"/>
      <c r="IJM30" s="1417"/>
      <c r="IJN30" s="1417"/>
      <c r="IJO30" s="1417"/>
      <c r="IJP30" s="1417"/>
      <c r="IJQ30" s="1417"/>
      <c r="IJR30" s="1417"/>
      <c r="IJS30" s="1417"/>
      <c r="IJT30" s="1417"/>
      <c r="IJU30" s="1417"/>
      <c r="IJV30" s="1417"/>
      <c r="IJW30" s="1417"/>
      <c r="IJX30" s="1417"/>
      <c r="IJY30" s="1417"/>
      <c r="IJZ30" s="1417"/>
      <c r="IKA30" s="1417"/>
      <c r="IKB30" s="1417"/>
      <c r="IKC30" s="1417"/>
      <c r="IKD30" s="1417"/>
      <c r="IKE30" s="1417"/>
      <c r="IKF30" s="1417"/>
      <c r="IKG30" s="1417"/>
      <c r="IKH30" s="1417"/>
      <c r="IKI30" s="1417"/>
      <c r="IKJ30" s="1417"/>
      <c r="IKK30" s="1417"/>
      <c r="IKL30" s="1417"/>
      <c r="IKM30" s="1417"/>
      <c r="IKN30" s="1417"/>
      <c r="IKO30" s="1417"/>
      <c r="IKP30" s="1417"/>
      <c r="IKQ30" s="1417"/>
      <c r="IKR30" s="1417"/>
      <c r="IKS30" s="1417"/>
      <c r="IKT30" s="1417"/>
      <c r="IKU30" s="1417"/>
      <c r="IKV30" s="1417"/>
      <c r="IKW30" s="1417"/>
      <c r="IKX30" s="1417"/>
      <c r="IKY30" s="1417"/>
      <c r="IKZ30" s="1417"/>
      <c r="ILA30" s="1417"/>
      <c r="ILB30" s="1417"/>
      <c r="ILC30" s="1417"/>
      <c r="ILD30" s="1417"/>
      <c r="ILE30" s="1417"/>
      <c r="ILF30" s="1417"/>
      <c r="ILG30" s="1417"/>
      <c r="ILH30" s="1417"/>
      <c r="ILI30" s="1417"/>
      <c r="ILJ30" s="1417"/>
      <c r="ILK30" s="1417"/>
      <c r="ILL30" s="1417"/>
      <c r="ILM30" s="1417"/>
      <c r="ILN30" s="1417"/>
      <c r="ILO30" s="1417"/>
      <c r="ILP30" s="1417"/>
      <c r="ILQ30" s="1417"/>
      <c r="ILR30" s="1417"/>
      <c r="ILS30" s="1417"/>
      <c r="ILT30" s="1417"/>
      <c r="ILU30" s="1417"/>
      <c r="ILV30" s="1417"/>
      <c r="ILW30" s="1417"/>
      <c r="ILX30" s="1417"/>
      <c r="ILY30" s="1417"/>
      <c r="ILZ30" s="1417"/>
      <c r="IMA30" s="1417"/>
      <c r="IMB30" s="1417"/>
      <c r="IMC30" s="1417"/>
      <c r="IMD30" s="1417"/>
      <c r="IME30" s="1417"/>
      <c r="IMF30" s="1417"/>
      <c r="IMG30" s="1417"/>
      <c r="IMH30" s="1417"/>
      <c r="IMI30" s="1417"/>
      <c r="IMJ30" s="1417"/>
      <c r="IMK30" s="1417"/>
      <c r="IML30" s="1417"/>
      <c r="IMM30" s="1417"/>
      <c r="IMN30" s="1417"/>
      <c r="IMO30" s="1417"/>
      <c r="IMP30" s="1417"/>
      <c r="IMQ30" s="1417"/>
      <c r="IMR30" s="1417"/>
      <c r="IMS30" s="1417"/>
      <c r="IMT30" s="1417"/>
      <c r="IMU30" s="1417"/>
      <c r="IMV30" s="1417"/>
      <c r="IMW30" s="1417"/>
      <c r="IMX30" s="1417"/>
      <c r="IMY30" s="1417"/>
      <c r="IMZ30" s="1417"/>
      <c r="INA30" s="1417"/>
      <c r="INB30" s="1417"/>
      <c r="INC30" s="1417"/>
      <c r="IND30" s="1417"/>
      <c r="INE30" s="1417"/>
      <c r="INF30" s="1417"/>
      <c r="ING30" s="1417"/>
      <c r="INH30" s="1417"/>
      <c r="INI30" s="1417"/>
      <c r="INJ30" s="1417"/>
      <c r="INK30" s="1417"/>
      <c r="INL30" s="1417"/>
      <c r="INM30" s="1417"/>
      <c r="INN30" s="1417"/>
      <c r="INO30" s="1417"/>
      <c r="INP30" s="1417"/>
      <c r="INQ30" s="1417"/>
      <c r="INR30" s="1417"/>
      <c r="INS30" s="1417"/>
      <c r="INT30" s="1417"/>
      <c r="INU30" s="1417"/>
      <c r="INV30" s="1417"/>
      <c r="INW30" s="1417"/>
      <c r="INX30" s="1417"/>
      <c r="INY30" s="1417"/>
      <c r="INZ30" s="1417"/>
      <c r="IOA30" s="1417"/>
      <c r="IOB30" s="1417"/>
      <c r="IOC30" s="1417"/>
      <c r="IOD30" s="1417"/>
      <c r="IOE30" s="1417"/>
      <c r="IOF30" s="1417"/>
      <c r="IOG30" s="1417"/>
      <c r="IOH30" s="1417"/>
      <c r="IOI30" s="1417"/>
      <c r="IOJ30" s="1417"/>
      <c r="IOK30" s="1417"/>
      <c r="IOL30" s="1417"/>
      <c r="IOM30" s="1417"/>
      <c r="ION30" s="1417"/>
      <c r="IOO30" s="1417"/>
      <c r="IOP30" s="1417"/>
      <c r="IOQ30" s="1417"/>
      <c r="IOR30" s="1417"/>
      <c r="IOS30" s="1417"/>
      <c r="IOT30" s="1417"/>
      <c r="IOU30" s="1417"/>
      <c r="IOV30" s="1417"/>
      <c r="IOW30" s="1417"/>
      <c r="IOX30" s="1417"/>
      <c r="IOY30" s="1417"/>
      <c r="IOZ30" s="1417"/>
      <c r="IPA30" s="1417"/>
      <c r="IPB30" s="1417"/>
      <c r="IPC30" s="1417"/>
      <c r="IPD30" s="1417"/>
      <c r="IPE30" s="1417"/>
      <c r="IPF30" s="1417"/>
      <c r="IPG30" s="1417"/>
      <c r="IPH30" s="1417"/>
      <c r="IPI30" s="1417"/>
      <c r="IPJ30" s="1417"/>
      <c r="IPK30" s="1417"/>
      <c r="IPL30" s="1417"/>
      <c r="IPM30" s="1417"/>
      <c r="IPN30" s="1417"/>
      <c r="IPO30" s="1417"/>
      <c r="IPP30" s="1417"/>
      <c r="IPQ30" s="1417"/>
      <c r="IPR30" s="1417"/>
      <c r="IPS30" s="1417"/>
      <c r="IPT30" s="1417"/>
      <c r="IPU30" s="1417"/>
      <c r="IPV30" s="1417"/>
      <c r="IPW30" s="1417"/>
      <c r="IPX30" s="1417"/>
      <c r="IPY30" s="1417"/>
      <c r="IPZ30" s="1417"/>
      <c r="IQA30" s="1417"/>
      <c r="IQB30" s="1417"/>
      <c r="IQC30" s="1417"/>
      <c r="IQD30" s="1417"/>
      <c r="IQE30" s="1417"/>
      <c r="IQF30" s="1417"/>
      <c r="IQG30" s="1417"/>
      <c r="IQH30" s="1417"/>
      <c r="IQI30" s="1417"/>
      <c r="IQJ30" s="1417"/>
      <c r="IQK30" s="1417"/>
      <c r="IQL30" s="1417"/>
      <c r="IQM30" s="1417"/>
      <c r="IQN30" s="1417"/>
      <c r="IQO30" s="1417"/>
      <c r="IQP30" s="1417"/>
      <c r="IQQ30" s="1417"/>
      <c r="IQR30" s="1417"/>
      <c r="IQS30" s="1417"/>
      <c r="IQT30" s="1417"/>
      <c r="IQU30" s="1417"/>
      <c r="IQV30" s="1417"/>
      <c r="IQW30" s="1417"/>
      <c r="IQX30" s="1417"/>
      <c r="IQY30" s="1417"/>
      <c r="IQZ30" s="1417"/>
      <c r="IRA30" s="1417"/>
      <c r="IRB30" s="1417"/>
      <c r="IRC30" s="1417"/>
      <c r="IRD30" s="1417"/>
      <c r="IRE30" s="1417"/>
      <c r="IRF30" s="1417"/>
      <c r="IRG30" s="1417"/>
      <c r="IRH30" s="1417"/>
      <c r="IRI30" s="1417"/>
      <c r="IRJ30" s="1417"/>
      <c r="IRK30" s="1417"/>
      <c r="IRL30" s="1417"/>
      <c r="IRM30" s="1417"/>
      <c r="IRN30" s="1417"/>
      <c r="IRO30" s="1417"/>
      <c r="IRP30" s="1417"/>
      <c r="IRQ30" s="1417"/>
      <c r="IRR30" s="1417"/>
      <c r="IRS30" s="1417"/>
      <c r="IRT30" s="1417"/>
      <c r="IRU30" s="1417"/>
      <c r="IRV30" s="1417"/>
      <c r="IRW30" s="1417"/>
      <c r="IRX30" s="1417"/>
      <c r="IRY30" s="1417"/>
      <c r="IRZ30" s="1417"/>
      <c r="ISA30" s="1417"/>
      <c r="ISB30" s="1417"/>
      <c r="ISC30" s="1417"/>
      <c r="ISD30" s="1417"/>
      <c r="ISE30" s="1417"/>
      <c r="ISF30" s="1417"/>
      <c r="ISG30" s="1417"/>
      <c r="ISH30" s="1417"/>
      <c r="ISI30" s="1417"/>
      <c r="ISJ30" s="1417"/>
      <c r="ISK30" s="1417"/>
      <c r="ISL30" s="1417"/>
      <c r="ISM30" s="1417"/>
      <c r="ISN30" s="1417"/>
      <c r="ISO30" s="1417"/>
      <c r="ISP30" s="1417"/>
      <c r="ISQ30" s="1417"/>
      <c r="ISR30" s="1417"/>
      <c r="ISS30" s="1417"/>
      <c r="IST30" s="1417"/>
      <c r="ISU30" s="1417"/>
      <c r="ISV30" s="1417"/>
      <c r="ISW30" s="1417"/>
      <c r="ISX30" s="1417"/>
      <c r="ISY30" s="1417"/>
      <c r="ISZ30" s="1417"/>
      <c r="ITA30" s="1417"/>
      <c r="ITB30" s="1417"/>
      <c r="ITC30" s="1417"/>
      <c r="ITD30" s="1417"/>
      <c r="ITE30" s="1417"/>
      <c r="ITF30" s="1417"/>
      <c r="ITG30" s="1417"/>
      <c r="ITH30" s="1417"/>
      <c r="ITI30" s="1417"/>
      <c r="ITJ30" s="1417"/>
      <c r="ITK30" s="1417"/>
      <c r="ITL30" s="1417"/>
      <c r="ITM30" s="1417"/>
      <c r="ITN30" s="1417"/>
      <c r="ITO30" s="1417"/>
      <c r="ITP30" s="1417"/>
      <c r="ITQ30" s="1417"/>
      <c r="ITR30" s="1417"/>
      <c r="ITS30" s="1417"/>
      <c r="ITT30" s="1417"/>
      <c r="ITU30" s="1417"/>
      <c r="ITV30" s="1417"/>
      <c r="ITW30" s="1417"/>
      <c r="ITX30" s="1417"/>
      <c r="ITY30" s="1417"/>
      <c r="ITZ30" s="1417"/>
      <c r="IUA30" s="1417"/>
      <c r="IUB30" s="1417"/>
      <c r="IUC30" s="1417"/>
      <c r="IUD30" s="1417"/>
      <c r="IUE30" s="1417"/>
      <c r="IUF30" s="1417"/>
      <c r="IUG30" s="1417"/>
      <c r="IUH30" s="1417"/>
      <c r="IUI30" s="1417"/>
      <c r="IUJ30" s="1417"/>
      <c r="IUK30" s="1417"/>
      <c r="IUL30" s="1417"/>
      <c r="IUM30" s="1417"/>
      <c r="IUN30" s="1417"/>
      <c r="IUO30" s="1417"/>
      <c r="IUP30" s="1417"/>
      <c r="IUQ30" s="1417"/>
      <c r="IUR30" s="1417"/>
      <c r="IUS30" s="1417"/>
      <c r="IUT30" s="1417"/>
      <c r="IUU30" s="1417"/>
      <c r="IUV30" s="1417"/>
      <c r="IUW30" s="1417"/>
      <c r="IUX30" s="1417"/>
      <c r="IUY30" s="1417"/>
      <c r="IUZ30" s="1417"/>
      <c r="IVA30" s="1417"/>
      <c r="IVB30" s="1417"/>
      <c r="IVC30" s="1417"/>
      <c r="IVD30" s="1417"/>
      <c r="IVE30" s="1417"/>
      <c r="IVF30" s="1417"/>
      <c r="IVG30" s="1417"/>
      <c r="IVH30" s="1417"/>
      <c r="IVI30" s="1417"/>
      <c r="IVJ30" s="1417"/>
      <c r="IVK30" s="1417"/>
      <c r="IVL30" s="1417"/>
      <c r="IVM30" s="1417"/>
      <c r="IVN30" s="1417"/>
      <c r="IVO30" s="1417"/>
      <c r="IVP30" s="1417"/>
      <c r="IVQ30" s="1417"/>
      <c r="IVR30" s="1417"/>
      <c r="IVS30" s="1417"/>
      <c r="IVT30" s="1417"/>
      <c r="IVU30" s="1417"/>
      <c r="IVV30" s="1417"/>
      <c r="IVW30" s="1417"/>
      <c r="IVX30" s="1417"/>
      <c r="IVY30" s="1417"/>
      <c r="IVZ30" s="1417"/>
      <c r="IWA30" s="1417"/>
      <c r="IWB30" s="1417"/>
      <c r="IWC30" s="1417"/>
      <c r="IWD30" s="1417"/>
      <c r="IWE30" s="1417"/>
      <c r="IWF30" s="1417"/>
      <c r="IWG30" s="1417"/>
      <c r="IWH30" s="1417"/>
      <c r="IWI30" s="1417"/>
      <c r="IWJ30" s="1417"/>
      <c r="IWK30" s="1417"/>
      <c r="IWL30" s="1417"/>
      <c r="IWM30" s="1417"/>
      <c r="IWN30" s="1417"/>
      <c r="IWO30" s="1417"/>
      <c r="IWP30" s="1417"/>
      <c r="IWQ30" s="1417"/>
      <c r="IWR30" s="1417"/>
      <c r="IWS30" s="1417"/>
      <c r="IWT30" s="1417"/>
      <c r="IWU30" s="1417"/>
      <c r="IWV30" s="1417"/>
      <c r="IWW30" s="1417"/>
      <c r="IWX30" s="1417"/>
      <c r="IWY30" s="1417"/>
      <c r="IWZ30" s="1417"/>
      <c r="IXA30" s="1417"/>
      <c r="IXB30" s="1417"/>
      <c r="IXC30" s="1417"/>
      <c r="IXD30" s="1417"/>
      <c r="IXE30" s="1417"/>
      <c r="IXF30" s="1417"/>
      <c r="IXG30" s="1417"/>
      <c r="IXH30" s="1417"/>
      <c r="IXI30" s="1417"/>
      <c r="IXJ30" s="1417"/>
      <c r="IXK30" s="1417"/>
      <c r="IXL30" s="1417"/>
      <c r="IXM30" s="1417"/>
      <c r="IXN30" s="1417"/>
      <c r="IXO30" s="1417"/>
      <c r="IXP30" s="1417"/>
      <c r="IXQ30" s="1417"/>
      <c r="IXR30" s="1417"/>
      <c r="IXS30" s="1417"/>
      <c r="IXT30" s="1417"/>
      <c r="IXU30" s="1417"/>
      <c r="IXV30" s="1417"/>
      <c r="IXW30" s="1417"/>
      <c r="IXX30" s="1417"/>
      <c r="IXY30" s="1417"/>
      <c r="IXZ30" s="1417"/>
      <c r="IYA30" s="1417"/>
      <c r="IYB30" s="1417"/>
      <c r="IYC30" s="1417"/>
      <c r="IYD30" s="1417"/>
      <c r="IYE30" s="1417"/>
      <c r="IYF30" s="1417"/>
      <c r="IYG30" s="1417"/>
      <c r="IYH30" s="1417"/>
      <c r="IYI30" s="1417"/>
      <c r="IYJ30" s="1417"/>
      <c r="IYK30" s="1417"/>
      <c r="IYL30" s="1417"/>
      <c r="IYM30" s="1417"/>
      <c r="IYN30" s="1417"/>
      <c r="IYO30" s="1417"/>
      <c r="IYP30" s="1417"/>
      <c r="IYQ30" s="1417"/>
      <c r="IYR30" s="1417"/>
      <c r="IYS30" s="1417"/>
      <c r="IYT30" s="1417"/>
      <c r="IYU30" s="1417"/>
      <c r="IYV30" s="1417"/>
      <c r="IYW30" s="1417"/>
      <c r="IYX30" s="1417"/>
      <c r="IYY30" s="1417"/>
      <c r="IYZ30" s="1417"/>
      <c r="IZA30" s="1417"/>
      <c r="IZB30" s="1417"/>
      <c r="IZC30" s="1417"/>
      <c r="IZD30" s="1417"/>
      <c r="IZE30" s="1417"/>
      <c r="IZF30" s="1417"/>
      <c r="IZG30" s="1417"/>
      <c r="IZH30" s="1417"/>
      <c r="IZI30" s="1417"/>
      <c r="IZJ30" s="1417"/>
      <c r="IZK30" s="1417"/>
      <c r="IZL30" s="1417"/>
      <c r="IZM30" s="1417"/>
      <c r="IZN30" s="1417"/>
      <c r="IZO30" s="1417"/>
      <c r="IZP30" s="1417"/>
      <c r="IZQ30" s="1417"/>
      <c r="IZR30" s="1417"/>
      <c r="IZS30" s="1417"/>
      <c r="IZT30" s="1417"/>
      <c r="IZU30" s="1417"/>
      <c r="IZV30" s="1417"/>
      <c r="IZW30" s="1417"/>
      <c r="IZX30" s="1417"/>
      <c r="IZY30" s="1417"/>
      <c r="IZZ30" s="1417"/>
      <c r="JAA30" s="1417"/>
      <c r="JAB30" s="1417"/>
      <c r="JAC30" s="1417"/>
      <c r="JAD30" s="1417"/>
      <c r="JAE30" s="1417"/>
      <c r="JAF30" s="1417"/>
      <c r="JAG30" s="1417"/>
      <c r="JAH30" s="1417"/>
      <c r="JAI30" s="1417"/>
      <c r="JAJ30" s="1417"/>
      <c r="JAK30" s="1417"/>
      <c r="JAL30" s="1417"/>
      <c r="JAM30" s="1417"/>
      <c r="JAN30" s="1417"/>
      <c r="JAO30" s="1417"/>
      <c r="JAP30" s="1417"/>
      <c r="JAQ30" s="1417"/>
      <c r="JAR30" s="1417"/>
      <c r="JAS30" s="1417"/>
      <c r="JAT30" s="1417"/>
      <c r="JAU30" s="1417"/>
      <c r="JAV30" s="1417"/>
      <c r="JAW30" s="1417"/>
      <c r="JAX30" s="1417"/>
      <c r="JAY30" s="1417"/>
      <c r="JAZ30" s="1417"/>
      <c r="JBA30" s="1417"/>
      <c r="JBB30" s="1417"/>
      <c r="JBC30" s="1417"/>
      <c r="JBD30" s="1417"/>
      <c r="JBE30" s="1417"/>
      <c r="JBF30" s="1417"/>
      <c r="JBG30" s="1417"/>
      <c r="JBH30" s="1417"/>
      <c r="JBI30" s="1417"/>
      <c r="JBJ30" s="1417"/>
      <c r="JBK30" s="1417"/>
      <c r="JBL30" s="1417"/>
      <c r="JBM30" s="1417"/>
      <c r="JBN30" s="1417"/>
      <c r="JBO30" s="1417"/>
      <c r="JBP30" s="1417"/>
      <c r="JBQ30" s="1417"/>
      <c r="JBR30" s="1417"/>
      <c r="JBS30" s="1417"/>
      <c r="JBT30" s="1417"/>
      <c r="JBU30" s="1417"/>
      <c r="JBV30" s="1417"/>
      <c r="JBW30" s="1417"/>
      <c r="JBX30" s="1417"/>
      <c r="JBY30" s="1417"/>
      <c r="JBZ30" s="1417"/>
      <c r="JCA30" s="1417"/>
      <c r="JCB30" s="1417"/>
      <c r="JCC30" s="1417"/>
      <c r="JCD30" s="1417"/>
      <c r="JCE30" s="1417"/>
      <c r="JCF30" s="1417"/>
      <c r="JCG30" s="1417"/>
      <c r="JCH30" s="1417"/>
      <c r="JCI30" s="1417"/>
      <c r="JCJ30" s="1417"/>
      <c r="JCK30" s="1417"/>
      <c r="JCL30" s="1417"/>
      <c r="JCM30" s="1417"/>
      <c r="JCN30" s="1417"/>
      <c r="JCO30" s="1417"/>
      <c r="JCP30" s="1417"/>
      <c r="JCQ30" s="1417"/>
      <c r="JCR30" s="1417"/>
      <c r="JCS30" s="1417"/>
      <c r="JCT30" s="1417"/>
      <c r="JCU30" s="1417"/>
      <c r="JCV30" s="1417"/>
      <c r="JCW30" s="1417"/>
      <c r="JCX30" s="1417"/>
      <c r="JCY30" s="1417"/>
      <c r="JCZ30" s="1417"/>
      <c r="JDA30" s="1417"/>
      <c r="JDB30" s="1417"/>
      <c r="JDC30" s="1417"/>
      <c r="JDD30" s="1417"/>
      <c r="JDE30" s="1417"/>
      <c r="JDF30" s="1417"/>
      <c r="JDG30" s="1417"/>
      <c r="JDH30" s="1417"/>
      <c r="JDI30" s="1417"/>
      <c r="JDJ30" s="1417"/>
      <c r="JDK30" s="1417"/>
      <c r="JDL30" s="1417"/>
      <c r="JDM30" s="1417"/>
      <c r="JDN30" s="1417"/>
      <c r="JDO30" s="1417"/>
      <c r="JDP30" s="1417"/>
      <c r="JDQ30" s="1417"/>
      <c r="JDR30" s="1417"/>
      <c r="JDS30" s="1417"/>
      <c r="JDT30" s="1417"/>
      <c r="JDU30" s="1417"/>
      <c r="JDV30" s="1417"/>
      <c r="JDW30" s="1417"/>
      <c r="JDX30" s="1417"/>
      <c r="JDY30" s="1417"/>
      <c r="JDZ30" s="1417"/>
      <c r="JEA30" s="1417"/>
      <c r="JEB30" s="1417"/>
      <c r="JEC30" s="1417"/>
      <c r="JED30" s="1417"/>
      <c r="JEE30" s="1417"/>
      <c r="JEF30" s="1417"/>
      <c r="JEG30" s="1417"/>
      <c r="JEH30" s="1417"/>
      <c r="JEI30" s="1417"/>
      <c r="JEJ30" s="1417"/>
      <c r="JEK30" s="1417"/>
      <c r="JEL30" s="1417"/>
      <c r="JEM30" s="1417"/>
      <c r="JEN30" s="1417"/>
      <c r="JEO30" s="1417"/>
      <c r="JEP30" s="1417"/>
      <c r="JEQ30" s="1417"/>
      <c r="JER30" s="1417"/>
      <c r="JES30" s="1417"/>
      <c r="JET30" s="1417"/>
      <c r="JEU30" s="1417"/>
      <c r="JEV30" s="1417"/>
      <c r="JEW30" s="1417"/>
      <c r="JEX30" s="1417"/>
      <c r="JEY30" s="1417"/>
      <c r="JEZ30" s="1417"/>
      <c r="JFA30" s="1417"/>
      <c r="JFB30" s="1417"/>
      <c r="JFC30" s="1417"/>
      <c r="JFD30" s="1417"/>
      <c r="JFE30" s="1417"/>
      <c r="JFF30" s="1417"/>
      <c r="JFG30" s="1417"/>
      <c r="JFH30" s="1417"/>
      <c r="JFI30" s="1417"/>
      <c r="JFJ30" s="1417"/>
      <c r="JFK30" s="1417"/>
      <c r="JFL30" s="1417"/>
      <c r="JFM30" s="1417"/>
      <c r="JFN30" s="1417"/>
      <c r="JFO30" s="1417"/>
      <c r="JFP30" s="1417"/>
      <c r="JFQ30" s="1417"/>
      <c r="JFR30" s="1417"/>
      <c r="JFS30" s="1417"/>
      <c r="JFT30" s="1417"/>
      <c r="JFU30" s="1417"/>
      <c r="JFV30" s="1417"/>
      <c r="JFW30" s="1417"/>
      <c r="JFX30" s="1417"/>
      <c r="JFY30" s="1417"/>
      <c r="JFZ30" s="1417"/>
      <c r="JGA30" s="1417"/>
      <c r="JGB30" s="1417"/>
      <c r="JGC30" s="1417"/>
      <c r="JGD30" s="1417"/>
      <c r="JGE30" s="1417"/>
      <c r="JGF30" s="1417"/>
      <c r="JGG30" s="1417"/>
      <c r="JGH30" s="1417"/>
      <c r="JGI30" s="1417"/>
      <c r="JGJ30" s="1417"/>
      <c r="JGK30" s="1417"/>
      <c r="JGL30" s="1417"/>
      <c r="JGM30" s="1417"/>
      <c r="JGN30" s="1417"/>
      <c r="JGO30" s="1417"/>
      <c r="JGP30" s="1417"/>
      <c r="JGQ30" s="1417"/>
      <c r="JGR30" s="1417"/>
      <c r="JGS30" s="1417"/>
      <c r="JGT30" s="1417"/>
      <c r="JGU30" s="1417"/>
      <c r="JGV30" s="1417"/>
      <c r="JGW30" s="1417"/>
      <c r="JGX30" s="1417"/>
      <c r="JGY30" s="1417"/>
      <c r="JGZ30" s="1417"/>
      <c r="JHA30" s="1417"/>
      <c r="JHB30" s="1417"/>
      <c r="JHC30" s="1417"/>
      <c r="JHD30" s="1417"/>
      <c r="JHE30" s="1417"/>
      <c r="JHF30" s="1417"/>
      <c r="JHG30" s="1417"/>
      <c r="JHH30" s="1417"/>
      <c r="JHI30" s="1417"/>
      <c r="JHJ30" s="1417"/>
      <c r="JHK30" s="1417"/>
      <c r="JHL30" s="1417"/>
      <c r="JHM30" s="1417"/>
      <c r="JHN30" s="1417"/>
      <c r="JHO30" s="1417"/>
      <c r="JHP30" s="1417"/>
      <c r="JHQ30" s="1417"/>
      <c r="JHR30" s="1417"/>
      <c r="JHS30" s="1417"/>
      <c r="JHT30" s="1417"/>
      <c r="JHU30" s="1417"/>
      <c r="JHV30" s="1417"/>
      <c r="JHW30" s="1417"/>
      <c r="JHX30" s="1417"/>
      <c r="JHY30" s="1417"/>
      <c r="JHZ30" s="1417"/>
      <c r="JIA30" s="1417"/>
      <c r="JIB30" s="1417"/>
      <c r="JIC30" s="1417"/>
      <c r="JID30" s="1417"/>
      <c r="JIE30" s="1417"/>
      <c r="JIF30" s="1417"/>
      <c r="JIG30" s="1417"/>
      <c r="JIH30" s="1417"/>
      <c r="JII30" s="1417"/>
      <c r="JIJ30" s="1417"/>
      <c r="JIK30" s="1417"/>
      <c r="JIL30" s="1417"/>
      <c r="JIM30" s="1417"/>
      <c r="JIN30" s="1417"/>
      <c r="JIO30" s="1417"/>
      <c r="JIP30" s="1417"/>
      <c r="JIQ30" s="1417"/>
      <c r="JIR30" s="1417"/>
      <c r="JIS30" s="1417"/>
      <c r="JIT30" s="1417"/>
      <c r="JIU30" s="1417"/>
      <c r="JIV30" s="1417"/>
      <c r="JIW30" s="1417"/>
      <c r="JIX30" s="1417"/>
      <c r="JIY30" s="1417"/>
      <c r="JIZ30" s="1417"/>
      <c r="JJA30" s="1417"/>
      <c r="JJB30" s="1417"/>
      <c r="JJC30" s="1417"/>
      <c r="JJD30" s="1417"/>
      <c r="JJE30" s="1417"/>
      <c r="JJF30" s="1417"/>
      <c r="JJG30" s="1417"/>
      <c r="JJH30" s="1417"/>
      <c r="JJI30" s="1417"/>
      <c r="JJJ30" s="1417"/>
      <c r="JJK30" s="1417"/>
      <c r="JJL30" s="1417"/>
      <c r="JJM30" s="1417"/>
      <c r="JJN30" s="1417"/>
      <c r="JJO30" s="1417"/>
      <c r="JJP30" s="1417"/>
      <c r="JJQ30" s="1417"/>
      <c r="JJR30" s="1417"/>
      <c r="JJS30" s="1417"/>
      <c r="JJT30" s="1417"/>
      <c r="JJU30" s="1417"/>
      <c r="JJV30" s="1417"/>
      <c r="JJW30" s="1417"/>
      <c r="JJX30" s="1417"/>
      <c r="JJY30" s="1417"/>
      <c r="JJZ30" s="1417"/>
      <c r="JKA30" s="1417"/>
      <c r="JKB30" s="1417"/>
      <c r="JKC30" s="1417"/>
      <c r="JKD30" s="1417"/>
      <c r="JKE30" s="1417"/>
      <c r="JKF30" s="1417"/>
      <c r="JKG30" s="1417"/>
      <c r="JKH30" s="1417"/>
      <c r="JKI30" s="1417"/>
      <c r="JKJ30" s="1417"/>
      <c r="JKK30" s="1417"/>
      <c r="JKL30" s="1417"/>
      <c r="JKM30" s="1417"/>
      <c r="JKN30" s="1417"/>
      <c r="JKO30" s="1417"/>
      <c r="JKP30" s="1417"/>
      <c r="JKQ30" s="1417"/>
      <c r="JKR30" s="1417"/>
      <c r="JKS30" s="1417"/>
      <c r="JKT30" s="1417"/>
      <c r="JKU30" s="1417"/>
      <c r="JKV30" s="1417"/>
      <c r="JKW30" s="1417"/>
      <c r="JKX30" s="1417"/>
      <c r="JKY30" s="1417"/>
      <c r="JKZ30" s="1417"/>
      <c r="JLA30" s="1417"/>
      <c r="JLB30" s="1417"/>
      <c r="JLC30" s="1417"/>
      <c r="JLD30" s="1417"/>
      <c r="JLE30" s="1417"/>
      <c r="JLF30" s="1417"/>
      <c r="JLG30" s="1417"/>
      <c r="JLH30" s="1417"/>
      <c r="JLI30" s="1417"/>
      <c r="JLJ30" s="1417"/>
      <c r="JLK30" s="1417"/>
      <c r="JLL30" s="1417"/>
      <c r="JLM30" s="1417"/>
      <c r="JLN30" s="1417"/>
      <c r="JLO30" s="1417"/>
      <c r="JLP30" s="1417"/>
      <c r="JLQ30" s="1417"/>
      <c r="JLR30" s="1417"/>
      <c r="JLS30" s="1417"/>
      <c r="JLT30" s="1417"/>
      <c r="JLU30" s="1417"/>
      <c r="JLV30" s="1417"/>
      <c r="JLW30" s="1417"/>
      <c r="JLX30" s="1417"/>
      <c r="JLY30" s="1417"/>
      <c r="JLZ30" s="1417"/>
      <c r="JMA30" s="1417"/>
      <c r="JMB30" s="1417"/>
      <c r="JMC30" s="1417"/>
      <c r="JMD30" s="1417"/>
      <c r="JME30" s="1417"/>
      <c r="JMF30" s="1417"/>
      <c r="JMG30" s="1417"/>
      <c r="JMH30" s="1417"/>
      <c r="JMI30" s="1417"/>
      <c r="JMJ30" s="1417"/>
      <c r="JMK30" s="1417"/>
      <c r="JML30" s="1417"/>
      <c r="JMM30" s="1417"/>
      <c r="JMN30" s="1417"/>
      <c r="JMO30" s="1417"/>
      <c r="JMP30" s="1417"/>
      <c r="JMQ30" s="1417"/>
      <c r="JMR30" s="1417"/>
      <c r="JMS30" s="1417"/>
      <c r="JMT30" s="1417"/>
      <c r="JMU30" s="1417"/>
      <c r="JMV30" s="1417"/>
      <c r="JMW30" s="1417"/>
      <c r="JMX30" s="1417"/>
      <c r="JMY30" s="1417"/>
      <c r="JMZ30" s="1417"/>
      <c r="JNA30" s="1417"/>
      <c r="JNB30" s="1417"/>
      <c r="JNC30" s="1417"/>
      <c r="JND30" s="1417"/>
      <c r="JNE30" s="1417"/>
      <c r="JNF30" s="1417"/>
      <c r="JNG30" s="1417"/>
      <c r="JNH30" s="1417"/>
      <c r="JNI30" s="1417"/>
      <c r="JNJ30" s="1417"/>
      <c r="JNK30" s="1417"/>
      <c r="JNL30" s="1417"/>
      <c r="JNM30" s="1417"/>
      <c r="JNN30" s="1417"/>
      <c r="JNO30" s="1417"/>
      <c r="JNP30" s="1417"/>
      <c r="JNQ30" s="1417"/>
      <c r="JNR30" s="1417"/>
      <c r="JNS30" s="1417"/>
      <c r="JNT30" s="1417"/>
      <c r="JNU30" s="1417"/>
      <c r="JNV30" s="1417"/>
      <c r="JNW30" s="1417"/>
      <c r="JNX30" s="1417"/>
      <c r="JNY30" s="1417"/>
      <c r="JNZ30" s="1417"/>
      <c r="JOA30" s="1417"/>
      <c r="JOB30" s="1417"/>
      <c r="JOC30" s="1417"/>
      <c r="JOD30" s="1417"/>
      <c r="JOE30" s="1417"/>
      <c r="JOF30" s="1417"/>
      <c r="JOG30" s="1417"/>
      <c r="JOH30" s="1417"/>
      <c r="JOI30" s="1417"/>
      <c r="JOJ30" s="1417"/>
      <c r="JOK30" s="1417"/>
      <c r="JOL30" s="1417"/>
      <c r="JOM30" s="1417"/>
      <c r="JON30" s="1417"/>
      <c r="JOO30" s="1417"/>
      <c r="JOP30" s="1417"/>
      <c r="JOQ30" s="1417"/>
      <c r="JOR30" s="1417"/>
      <c r="JOS30" s="1417"/>
      <c r="JOT30" s="1417"/>
      <c r="JOU30" s="1417"/>
      <c r="JOV30" s="1417"/>
      <c r="JOW30" s="1417"/>
      <c r="JOX30" s="1417"/>
      <c r="JOY30" s="1417"/>
      <c r="JOZ30" s="1417"/>
      <c r="JPA30" s="1417"/>
      <c r="JPB30" s="1417"/>
      <c r="JPC30" s="1417"/>
      <c r="JPD30" s="1417"/>
      <c r="JPE30" s="1417"/>
      <c r="JPF30" s="1417"/>
      <c r="JPG30" s="1417"/>
      <c r="JPH30" s="1417"/>
      <c r="JPI30" s="1417"/>
      <c r="JPJ30" s="1417"/>
      <c r="JPK30" s="1417"/>
      <c r="JPL30" s="1417"/>
      <c r="JPM30" s="1417"/>
      <c r="JPN30" s="1417"/>
      <c r="JPO30" s="1417"/>
      <c r="JPP30" s="1417"/>
      <c r="JPQ30" s="1417"/>
      <c r="JPR30" s="1417"/>
      <c r="JPS30" s="1417"/>
      <c r="JPT30" s="1417"/>
      <c r="JPU30" s="1417"/>
      <c r="JPV30" s="1417"/>
      <c r="JPW30" s="1417"/>
      <c r="JPX30" s="1417"/>
      <c r="JPY30" s="1417"/>
      <c r="JPZ30" s="1417"/>
      <c r="JQA30" s="1417"/>
      <c r="JQB30" s="1417"/>
      <c r="JQC30" s="1417"/>
      <c r="JQD30" s="1417"/>
      <c r="JQE30" s="1417"/>
      <c r="JQF30" s="1417"/>
      <c r="JQG30" s="1417"/>
      <c r="JQH30" s="1417"/>
      <c r="JQI30" s="1417"/>
      <c r="JQJ30" s="1417"/>
      <c r="JQK30" s="1417"/>
      <c r="JQL30" s="1417"/>
      <c r="JQM30" s="1417"/>
      <c r="JQN30" s="1417"/>
      <c r="JQO30" s="1417"/>
      <c r="JQP30" s="1417"/>
      <c r="JQQ30" s="1417"/>
      <c r="JQR30" s="1417"/>
      <c r="JQS30" s="1417"/>
      <c r="JQT30" s="1417"/>
      <c r="JQU30" s="1417"/>
      <c r="JQV30" s="1417"/>
      <c r="JQW30" s="1417"/>
      <c r="JQX30" s="1417"/>
      <c r="JQY30" s="1417"/>
      <c r="JQZ30" s="1417"/>
      <c r="JRA30" s="1417"/>
      <c r="JRB30" s="1417"/>
      <c r="JRC30" s="1417"/>
      <c r="JRD30" s="1417"/>
      <c r="JRE30" s="1417"/>
      <c r="JRF30" s="1417"/>
      <c r="JRG30" s="1417"/>
      <c r="JRH30" s="1417"/>
      <c r="JRI30" s="1417"/>
      <c r="JRJ30" s="1417"/>
      <c r="JRK30" s="1417"/>
      <c r="JRL30" s="1417"/>
      <c r="JRM30" s="1417"/>
      <c r="JRN30" s="1417"/>
      <c r="JRO30" s="1417"/>
      <c r="JRP30" s="1417"/>
      <c r="JRQ30" s="1417"/>
      <c r="JRR30" s="1417"/>
      <c r="JRS30" s="1417"/>
      <c r="JRT30" s="1417"/>
      <c r="JRU30" s="1417"/>
      <c r="JRV30" s="1417"/>
      <c r="JRW30" s="1417"/>
      <c r="JRX30" s="1417"/>
      <c r="JRY30" s="1417"/>
      <c r="JRZ30" s="1417"/>
      <c r="JSA30" s="1417"/>
      <c r="JSB30" s="1417"/>
      <c r="JSC30" s="1417"/>
      <c r="JSD30" s="1417"/>
      <c r="JSE30" s="1417"/>
      <c r="JSF30" s="1417"/>
      <c r="JSG30" s="1417"/>
      <c r="JSH30" s="1417"/>
      <c r="JSI30" s="1417"/>
      <c r="JSJ30" s="1417"/>
      <c r="JSK30" s="1417"/>
      <c r="JSL30" s="1417"/>
      <c r="JSM30" s="1417"/>
      <c r="JSN30" s="1417"/>
      <c r="JSO30" s="1417"/>
      <c r="JSP30" s="1417"/>
      <c r="JSQ30" s="1417"/>
      <c r="JSR30" s="1417"/>
      <c r="JSS30" s="1417"/>
      <c r="JST30" s="1417"/>
      <c r="JSU30" s="1417"/>
      <c r="JSV30" s="1417"/>
      <c r="JSW30" s="1417"/>
      <c r="JSX30" s="1417"/>
      <c r="JSY30" s="1417"/>
      <c r="JSZ30" s="1417"/>
      <c r="JTA30" s="1417"/>
      <c r="JTB30" s="1417"/>
      <c r="JTC30" s="1417"/>
      <c r="JTD30" s="1417"/>
      <c r="JTE30" s="1417"/>
      <c r="JTF30" s="1417"/>
      <c r="JTG30" s="1417"/>
      <c r="JTH30" s="1417"/>
      <c r="JTI30" s="1417"/>
      <c r="JTJ30" s="1417"/>
      <c r="JTK30" s="1417"/>
      <c r="JTL30" s="1417"/>
      <c r="JTM30" s="1417"/>
      <c r="JTN30" s="1417"/>
      <c r="JTO30" s="1417"/>
      <c r="JTP30" s="1417"/>
      <c r="JTQ30" s="1417"/>
      <c r="JTR30" s="1417"/>
      <c r="JTS30" s="1417"/>
      <c r="JTT30" s="1417"/>
      <c r="JTU30" s="1417"/>
      <c r="JTV30" s="1417"/>
      <c r="JTW30" s="1417"/>
      <c r="JTX30" s="1417"/>
      <c r="JTY30" s="1417"/>
      <c r="JTZ30" s="1417"/>
      <c r="JUA30" s="1417"/>
      <c r="JUB30" s="1417"/>
      <c r="JUC30" s="1417"/>
      <c r="JUD30" s="1417"/>
      <c r="JUE30" s="1417"/>
      <c r="JUF30" s="1417"/>
      <c r="JUG30" s="1417"/>
      <c r="JUH30" s="1417"/>
      <c r="JUI30" s="1417"/>
      <c r="JUJ30" s="1417"/>
      <c r="JUK30" s="1417"/>
      <c r="JUL30" s="1417"/>
      <c r="JUM30" s="1417"/>
      <c r="JUN30" s="1417"/>
      <c r="JUO30" s="1417"/>
      <c r="JUP30" s="1417"/>
      <c r="JUQ30" s="1417"/>
      <c r="JUR30" s="1417"/>
      <c r="JUS30" s="1417"/>
      <c r="JUT30" s="1417"/>
      <c r="JUU30" s="1417"/>
      <c r="JUV30" s="1417"/>
      <c r="JUW30" s="1417"/>
      <c r="JUX30" s="1417"/>
      <c r="JUY30" s="1417"/>
      <c r="JUZ30" s="1417"/>
      <c r="JVA30" s="1417"/>
      <c r="JVB30" s="1417"/>
      <c r="JVC30" s="1417"/>
      <c r="JVD30" s="1417"/>
      <c r="JVE30" s="1417"/>
      <c r="JVF30" s="1417"/>
      <c r="JVG30" s="1417"/>
      <c r="JVH30" s="1417"/>
      <c r="JVI30" s="1417"/>
      <c r="JVJ30" s="1417"/>
      <c r="JVK30" s="1417"/>
      <c r="JVL30" s="1417"/>
      <c r="JVM30" s="1417"/>
      <c r="JVN30" s="1417"/>
      <c r="JVO30" s="1417"/>
      <c r="JVP30" s="1417"/>
      <c r="JVQ30" s="1417"/>
      <c r="JVR30" s="1417"/>
      <c r="JVS30" s="1417"/>
      <c r="JVT30" s="1417"/>
      <c r="JVU30" s="1417"/>
      <c r="JVV30" s="1417"/>
      <c r="JVW30" s="1417"/>
      <c r="JVX30" s="1417"/>
      <c r="JVY30" s="1417"/>
      <c r="JVZ30" s="1417"/>
      <c r="JWA30" s="1417"/>
      <c r="JWB30" s="1417"/>
      <c r="JWC30" s="1417"/>
      <c r="JWD30" s="1417"/>
      <c r="JWE30" s="1417"/>
      <c r="JWF30" s="1417"/>
      <c r="JWG30" s="1417"/>
      <c r="JWH30" s="1417"/>
      <c r="JWI30" s="1417"/>
      <c r="JWJ30" s="1417"/>
      <c r="JWK30" s="1417"/>
      <c r="JWL30" s="1417"/>
      <c r="JWM30" s="1417"/>
      <c r="JWN30" s="1417"/>
      <c r="JWO30" s="1417"/>
      <c r="JWP30" s="1417"/>
      <c r="JWQ30" s="1417"/>
      <c r="JWR30" s="1417"/>
      <c r="JWS30" s="1417"/>
      <c r="JWT30" s="1417"/>
      <c r="JWU30" s="1417"/>
      <c r="JWV30" s="1417"/>
      <c r="JWW30" s="1417"/>
      <c r="JWX30" s="1417"/>
      <c r="JWY30" s="1417"/>
      <c r="JWZ30" s="1417"/>
      <c r="JXA30" s="1417"/>
      <c r="JXB30" s="1417"/>
      <c r="JXC30" s="1417"/>
      <c r="JXD30" s="1417"/>
      <c r="JXE30" s="1417"/>
      <c r="JXF30" s="1417"/>
      <c r="JXG30" s="1417"/>
      <c r="JXH30" s="1417"/>
      <c r="JXI30" s="1417"/>
      <c r="JXJ30" s="1417"/>
      <c r="JXK30" s="1417"/>
      <c r="JXL30" s="1417"/>
      <c r="JXM30" s="1417"/>
      <c r="JXN30" s="1417"/>
      <c r="JXO30" s="1417"/>
      <c r="JXP30" s="1417"/>
      <c r="JXQ30" s="1417"/>
      <c r="JXR30" s="1417"/>
      <c r="JXS30" s="1417"/>
      <c r="JXT30" s="1417"/>
      <c r="JXU30" s="1417"/>
      <c r="JXV30" s="1417"/>
      <c r="JXW30" s="1417"/>
      <c r="JXX30" s="1417"/>
      <c r="JXY30" s="1417"/>
      <c r="JXZ30" s="1417"/>
      <c r="JYA30" s="1417"/>
      <c r="JYB30" s="1417"/>
      <c r="JYC30" s="1417"/>
      <c r="JYD30" s="1417"/>
      <c r="JYE30" s="1417"/>
      <c r="JYF30" s="1417"/>
      <c r="JYG30" s="1417"/>
      <c r="JYH30" s="1417"/>
      <c r="JYI30" s="1417"/>
      <c r="JYJ30" s="1417"/>
      <c r="JYK30" s="1417"/>
      <c r="JYL30" s="1417"/>
      <c r="JYM30" s="1417"/>
      <c r="JYN30" s="1417"/>
      <c r="JYO30" s="1417"/>
      <c r="JYP30" s="1417"/>
      <c r="JYQ30" s="1417"/>
      <c r="JYR30" s="1417"/>
      <c r="JYS30" s="1417"/>
      <c r="JYT30" s="1417"/>
      <c r="JYU30" s="1417"/>
      <c r="JYV30" s="1417"/>
      <c r="JYW30" s="1417"/>
      <c r="JYX30" s="1417"/>
      <c r="JYY30" s="1417"/>
      <c r="JYZ30" s="1417"/>
      <c r="JZA30" s="1417"/>
      <c r="JZB30" s="1417"/>
      <c r="JZC30" s="1417"/>
      <c r="JZD30" s="1417"/>
      <c r="JZE30" s="1417"/>
      <c r="JZF30" s="1417"/>
      <c r="JZG30" s="1417"/>
      <c r="JZH30" s="1417"/>
      <c r="JZI30" s="1417"/>
      <c r="JZJ30" s="1417"/>
      <c r="JZK30" s="1417"/>
      <c r="JZL30" s="1417"/>
      <c r="JZM30" s="1417"/>
      <c r="JZN30" s="1417"/>
      <c r="JZO30" s="1417"/>
      <c r="JZP30" s="1417"/>
      <c r="JZQ30" s="1417"/>
      <c r="JZR30" s="1417"/>
      <c r="JZS30" s="1417"/>
      <c r="JZT30" s="1417"/>
      <c r="JZU30" s="1417"/>
      <c r="JZV30" s="1417"/>
      <c r="JZW30" s="1417"/>
      <c r="JZX30" s="1417"/>
      <c r="JZY30" s="1417"/>
      <c r="JZZ30" s="1417"/>
      <c r="KAA30" s="1417"/>
      <c r="KAB30" s="1417"/>
      <c r="KAC30" s="1417"/>
      <c r="KAD30" s="1417"/>
      <c r="KAE30" s="1417"/>
      <c r="KAF30" s="1417"/>
      <c r="KAG30" s="1417"/>
      <c r="KAH30" s="1417"/>
      <c r="KAI30" s="1417"/>
      <c r="KAJ30" s="1417"/>
      <c r="KAK30" s="1417"/>
      <c r="KAL30" s="1417"/>
      <c r="KAM30" s="1417"/>
      <c r="KAN30" s="1417"/>
      <c r="KAO30" s="1417"/>
      <c r="KAP30" s="1417"/>
      <c r="KAQ30" s="1417"/>
      <c r="KAR30" s="1417"/>
      <c r="KAS30" s="1417"/>
      <c r="KAT30" s="1417"/>
      <c r="KAU30" s="1417"/>
      <c r="KAV30" s="1417"/>
      <c r="KAW30" s="1417"/>
      <c r="KAX30" s="1417"/>
      <c r="KAY30" s="1417"/>
      <c r="KAZ30" s="1417"/>
      <c r="KBA30" s="1417"/>
      <c r="KBB30" s="1417"/>
      <c r="KBC30" s="1417"/>
      <c r="KBD30" s="1417"/>
      <c r="KBE30" s="1417"/>
      <c r="KBF30" s="1417"/>
      <c r="KBG30" s="1417"/>
      <c r="KBH30" s="1417"/>
      <c r="KBI30" s="1417"/>
      <c r="KBJ30" s="1417"/>
      <c r="KBK30" s="1417"/>
      <c r="KBL30" s="1417"/>
      <c r="KBM30" s="1417"/>
      <c r="KBN30" s="1417"/>
      <c r="KBO30" s="1417"/>
      <c r="KBP30" s="1417"/>
      <c r="KBQ30" s="1417"/>
      <c r="KBR30" s="1417"/>
      <c r="KBS30" s="1417"/>
      <c r="KBT30" s="1417"/>
      <c r="KBU30" s="1417"/>
      <c r="KBV30" s="1417"/>
      <c r="KBW30" s="1417"/>
      <c r="KBX30" s="1417"/>
      <c r="KBY30" s="1417"/>
      <c r="KBZ30" s="1417"/>
      <c r="KCA30" s="1417"/>
      <c r="KCB30" s="1417"/>
      <c r="KCC30" s="1417"/>
      <c r="KCD30" s="1417"/>
      <c r="KCE30" s="1417"/>
      <c r="KCF30" s="1417"/>
      <c r="KCG30" s="1417"/>
      <c r="KCH30" s="1417"/>
      <c r="KCI30" s="1417"/>
      <c r="KCJ30" s="1417"/>
      <c r="KCK30" s="1417"/>
      <c r="KCL30" s="1417"/>
      <c r="KCM30" s="1417"/>
      <c r="KCN30" s="1417"/>
      <c r="KCO30" s="1417"/>
      <c r="KCP30" s="1417"/>
      <c r="KCQ30" s="1417"/>
      <c r="KCR30" s="1417"/>
      <c r="KCS30" s="1417"/>
      <c r="KCT30" s="1417"/>
      <c r="KCU30" s="1417"/>
      <c r="KCV30" s="1417"/>
      <c r="KCW30" s="1417"/>
      <c r="KCX30" s="1417"/>
      <c r="KCY30" s="1417"/>
      <c r="KCZ30" s="1417"/>
      <c r="KDA30" s="1417"/>
      <c r="KDB30" s="1417"/>
      <c r="KDC30" s="1417"/>
      <c r="KDD30" s="1417"/>
      <c r="KDE30" s="1417"/>
      <c r="KDF30" s="1417"/>
      <c r="KDG30" s="1417"/>
      <c r="KDH30" s="1417"/>
      <c r="KDI30" s="1417"/>
      <c r="KDJ30" s="1417"/>
      <c r="KDK30" s="1417"/>
      <c r="KDL30" s="1417"/>
      <c r="KDM30" s="1417"/>
      <c r="KDN30" s="1417"/>
      <c r="KDO30" s="1417"/>
      <c r="KDP30" s="1417"/>
      <c r="KDQ30" s="1417"/>
      <c r="KDR30" s="1417"/>
      <c r="KDS30" s="1417"/>
      <c r="KDT30" s="1417"/>
      <c r="KDU30" s="1417"/>
      <c r="KDV30" s="1417"/>
      <c r="KDW30" s="1417"/>
      <c r="KDX30" s="1417"/>
      <c r="KDY30" s="1417"/>
      <c r="KDZ30" s="1417"/>
      <c r="KEA30" s="1417"/>
      <c r="KEB30" s="1417"/>
      <c r="KEC30" s="1417"/>
      <c r="KED30" s="1417"/>
      <c r="KEE30" s="1417"/>
      <c r="KEF30" s="1417"/>
      <c r="KEG30" s="1417"/>
      <c r="KEH30" s="1417"/>
      <c r="KEI30" s="1417"/>
      <c r="KEJ30" s="1417"/>
      <c r="KEK30" s="1417"/>
      <c r="KEL30" s="1417"/>
      <c r="KEM30" s="1417"/>
      <c r="KEN30" s="1417"/>
      <c r="KEO30" s="1417"/>
      <c r="KEP30" s="1417"/>
      <c r="KEQ30" s="1417"/>
      <c r="KER30" s="1417"/>
      <c r="KES30" s="1417"/>
      <c r="KET30" s="1417"/>
      <c r="KEU30" s="1417"/>
      <c r="KEV30" s="1417"/>
      <c r="KEW30" s="1417"/>
      <c r="KEX30" s="1417"/>
      <c r="KEY30" s="1417"/>
      <c r="KEZ30" s="1417"/>
      <c r="KFA30" s="1417"/>
      <c r="KFB30" s="1417"/>
      <c r="KFC30" s="1417"/>
      <c r="KFD30" s="1417"/>
      <c r="KFE30" s="1417"/>
      <c r="KFF30" s="1417"/>
      <c r="KFG30" s="1417"/>
      <c r="KFH30" s="1417"/>
      <c r="KFI30" s="1417"/>
      <c r="KFJ30" s="1417"/>
      <c r="KFK30" s="1417"/>
      <c r="KFL30" s="1417"/>
      <c r="KFM30" s="1417"/>
      <c r="KFN30" s="1417"/>
      <c r="KFO30" s="1417"/>
      <c r="KFP30" s="1417"/>
      <c r="KFQ30" s="1417"/>
      <c r="KFR30" s="1417"/>
      <c r="KFS30" s="1417"/>
      <c r="KFT30" s="1417"/>
      <c r="KFU30" s="1417"/>
      <c r="KFV30" s="1417"/>
      <c r="KFW30" s="1417"/>
      <c r="KFX30" s="1417"/>
      <c r="KFY30" s="1417"/>
      <c r="KFZ30" s="1417"/>
      <c r="KGA30" s="1417"/>
      <c r="KGB30" s="1417"/>
      <c r="KGC30" s="1417"/>
      <c r="KGD30" s="1417"/>
      <c r="KGE30" s="1417"/>
      <c r="KGF30" s="1417"/>
      <c r="KGG30" s="1417"/>
      <c r="KGH30" s="1417"/>
      <c r="KGI30" s="1417"/>
      <c r="KGJ30" s="1417"/>
      <c r="KGK30" s="1417"/>
      <c r="KGL30" s="1417"/>
      <c r="KGM30" s="1417"/>
      <c r="KGN30" s="1417"/>
      <c r="KGO30" s="1417"/>
      <c r="KGP30" s="1417"/>
      <c r="KGQ30" s="1417"/>
      <c r="KGR30" s="1417"/>
      <c r="KGS30" s="1417"/>
      <c r="KGT30" s="1417"/>
      <c r="KGU30" s="1417"/>
      <c r="KGV30" s="1417"/>
      <c r="KGW30" s="1417"/>
      <c r="KGX30" s="1417"/>
      <c r="KGY30" s="1417"/>
      <c r="KGZ30" s="1417"/>
      <c r="KHA30" s="1417"/>
      <c r="KHB30" s="1417"/>
      <c r="KHC30" s="1417"/>
      <c r="KHD30" s="1417"/>
      <c r="KHE30" s="1417"/>
      <c r="KHF30" s="1417"/>
      <c r="KHG30" s="1417"/>
      <c r="KHH30" s="1417"/>
      <c r="KHI30" s="1417"/>
      <c r="KHJ30" s="1417"/>
      <c r="KHK30" s="1417"/>
      <c r="KHL30" s="1417"/>
      <c r="KHM30" s="1417"/>
      <c r="KHN30" s="1417"/>
      <c r="KHO30" s="1417"/>
      <c r="KHP30" s="1417"/>
      <c r="KHQ30" s="1417"/>
      <c r="KHR30" s="1417"/>
      <c r="KHS30" s="1417"/>
      <c r="KHT30" s="1417"/>
      <c r="KHU30" s="1417"/>
      <c r="KHV30" s="1417"/>
      <c r="KHW30" s="1417"/>
      <c r="KHX30" s="1417"/>
      <c r="KHY30" s="1417"/>
      <c r="KHZ30" s="1417"/>
      <c r="KIA30" s="1417"/>
      <c r="KIB30" s="1417"/>
      <c r="KIC30" s="1417"/>
      <c r="KID30" s="1417"/>
      <c r="KIE30" s="1417"/>
      <c r="KIF30" s="1417"/>
      <c r="KIG30" s="1417"/>
      <c r="KIH30" s="1417"/>
      <c r="KII30" s="1417"/>
      <c r="KIJ30" s="1417"/>
      <c r="KIK30" s="1417"/>
      <c r="KIL30" s="1417"/>
      <c r="KIM30" s="1417"/>
      <c r="KIN30" s="1417"/>
      <c r="KIO30" s="1417"/>
      <c r="KIP30" s="1417"/>
      <c r="KIQ30" s="1417"/>
      <c r="KIR30" s="1417"/>
      <c r="KIS30" s="1417"/>
      <c r="KIT30" s="1417"/>
      <c r="KIU30" s="1417"/>
      <c r="KIV30" s="1417"/>
      <c r="KIW30" s="1417"/>
      <c r="KIX30" s="1417"/>
      <c r="KIY30" s="1417"/>
      <c r="KIZ30" s="1417"/>
      <c r="KJA30" s="1417"/>
      <c r="KJB30" s="1417"/>
      <c r="KJC30" s="1417"/>
      <c r="KJD30" s="1417"/>
      <c r="KJE30" s="1417"/>
      <c r="KJF30" s="1417"/>
      <c r="KJG30" s="1417"/>
      <c r="KJH30" s="1417"/>
      <c r="KJI30" s="1417"/>
      <c r="KJJ30" s="1417"/>
      <c r="KJK30" s="1417"/>
      <c r="KJL30" s="1417"/>
      <c r="KJM30" s="1417"/>
      <c r="KJN30" s="1417"/>
      <c r="KJO30" s="1417"/>
      <c r="KJP30" s="1417"/>
      <c r="KJQ30" s="1417"/>
      <c r="KJR30" s="1417"/>
      <c r="KJS30" s="1417"/>
      <c r="KJT30" s="1417"/>
      <c r="KJU30" s="1417"/>
      <c r="KJV30" s="1417"/>
      <c r="KJW30" s="1417"/>
      <c r="KJX30" s="1417"/>
      <c r="KJY30" s="1417"/>
      <c r="KJZ30" s="1417"/>
      <c r="KKA30" s="1417"/>
      <c r="KKB30" s="1417"/>
      <c r="KKC30" s="1417"/>
      <c r="KKD30" s="1417"/>
      <c r="KKE30" s="1417"/>
      <c r="KKF30" s="1417"/>
      <c r="KKG30" s="1417"/>
      <c r="KKH30" s="1417"/>
      <c r="KKI30" s="1417"/>
      <c r="KKJ30" s="1417"/>
      <c r="KKK30" s="1417"/>
      <c r="KKL30" s="1417"/>
      <c r="KKM30" s="1417"/>
      <c r="KKN30" s="1417"/>
      <c r="KKO30" s="1417"/>
      <c r="KKP30" s="1417"/>
      <c r="KKQ30" s="1417"/>
      <c r="KKR30" s="1417"/>
      <c r="KKS30" s="1417"/>
      <c r="KKT30" s="1417"/>
      <c r="KKU30" s="1417"/>
      <c r="KKV30" s="1417"/>
      <c r="KKW30" s="1417"/>
      <c r="KKX30" s="1417"/>
      <c r="KKY30" s="1417"/>
      <c r="KKZ30" s="1417"/>
      <c r="KLA30" s="1417"/>
      <c r="KLB30" s="1417"/>
      <c r="KLC30" s="1417"/>
      <c r="KLD30" s="1417"/>
      <c r="KLE30" s="1417"/>
      <c r="KLF30" s="1417"/>
      <c r="KLG30" s="1417"/>
      <c r="KLH30" s="1417"/>
      <c r="KLI30" s="1417"/>
      <c r="KLJ30" s="1417"/>
      <c r="KLK30" s="1417"/>
      <c r="KLL30" s="1417"/>
      <c r="KLM30" s="1417"/>
      <c r="KLN30" s="1417"/>
      <c r="KLO30" s="1417"/>
      <c r="KLP30" s="1417"/>
      <c r="KLQ30" s="1417"/>
      <c r="KLR30" s="1417"/>
      <c r="KLS30" s="1417"/>
      <c r="KLT30" s="1417"/>
      <c r="KLU30" s="1417"/>
      <c r="KLV30" s="1417"/>
      <c r="KLW30" s="1417"/>
      <c r="KLX30" s="1417"/>
      <c r="KLY30" s="1417"/>
      <c r="KLZ30" s="1417"/>
      <c r="KMA30" s="1417"/>
      <c r="KMB30" s="1417"/>
      <c r="KMC30" s="1417"/>
      <c r="KMD30" s="1417"/>
      <c r="KME30" s="1417"/>
      <c r="KMF30" s="1417"/>
      <c r="KMG30" s="1417"/>
      <c r="KMH30" s="1417"/>
      <c r="KMI30" s="1417"/>
      <c r="KMJ30" s="1417"/>
      <c r="KMK30" s="1417"/>
      <c r="KML30" s="1417"/>
      <c r="KMM30" s="1417"/>
      <c r="KMN30" s="1417"/>
      <c r="KMO30" s="1417"/>
      <c r="KMP30" s="1417"/>
      <c r="KMQ30" s="1417"/>
      <c r="KMR30" s="1417"/>
      <c r="KMS30" s="1417"/>
      <c r="KMT30" s="1417"/>
      <c r="KMU30" s="1417"/>
      <c r="KMV30" s="1417"/>
      <c r="KMW30" s="1417"/>
      <c r="KMX30" s="1417"/>
      <c r="KMY30" s="1417"/>
      <c r="KMZ30" s="1417"/>
      <c r="KNA30" s="1417"/>
      <c r="KNB30" s="1417"/>
      <c r="KNC30" s="1417"/>
      <c r="KND30" s="1417"/>
      <c r="KNE30" s="1417"/>
      <c r="KNF30" s="1417"/>
      <c r="KNG30" s="1417"/>
      <c r="KNH30" s="1417"/>
      <c r="KNI30" s="1417"/>
      <c r="KNJ30" s="1417"/>
      <c r="KNK30" s="1417"/>
      <c r="KNL30" s="1417"/>
      <c r="KNM30" s="1417"/>
      <c r="KNN30" s="1417"/>
      <c r="KNO30" s="1417"/>
      <c r="KNP30" s="1417"/>
      <c r="KNQ30" s="1417"/>
      <c r="KNR30" s="1417"/>
      <c r="KNS30" s="1417"/>
      <c r="KNT30" s="1417"/>
      <c r="KNU30" s="1417"/>
      <c r="KNV30" s="1417"/>
      <c r="KNW30" s="1417"/>
      <c r="KNX30" s="1417"/>
      <c r="KNY30" s="1417"/>
      <c r="KNZ30" s="1417"/>
      <c r="KOA30" s="1417"/>
      <c r="KOB30" s="1417"/>
      <c r="KOC30" s="1417"/>
      <c r="KOD30" s="1417"/>
      <c r="KOE30" s="1417"/>
      <c r="KOF30" s="1417"/>
      <c r="KOG30" s="1417"/>
      <c r="KOH30" s="1417"/>
      <c r="KOI30" s="1417"/>
      <c r="KOJ30" s="1417"/>
      <c r="KOK30" s="1417"/>
      <c r="KOL30" s="1417"/>
      <c r="KOM30" s="1417"/>
      <c r="KON30" s="1417"/>
      <c r="KOO30" s="1417"/>
      <c r="KOP30" s="1417"/>
      <c r="KOQ30" s="1417"/>
      <c r="KOR30" s="1417"/>
      <c r="KOS30" s="1417"/>
      <c r="KOT30" s="1417"/>
      <c r="KOU30" s="1417"/>
      <c r="KOV30" s="1417"/>
      <c r="KOW30" s="1417"/>
      <c r="KOX30" s="1417"/>
      <c r="KOY30" s="1417"/>
      <c r="KOZ30" s="1417"/>
      <c r="KPA30" s="1417"/>
      <c r="KPB30" s="1417"/>
      <c r="KPC30" s="1417"/>
      <c r="KPD30" s="1417"/>
      <c r="KPE30" s="1417"/>
      <c r="KPF30" s="1417"/>
      <c r="KPG30" s="1417"/>
      <c r="KPH30" s="1417"/>
      <c r="KPI30" s="1417"/>
      <c r="KPJ30" s="1417"/>
      <c r="KPK30" s="1417"/>
      <c r="KPL30" s="1417"/>
      <c r="KPM30" s="1417"/>
      <c r="KPN30" s="1417"/>
      <c r="KPO30" s="1417"/>
      <c r="KPP30" s="1417"/>
      <c r="KPQ30" s="1417"/>
      <c r="KPR30" s="1417"/>
      <c r="KPS30" s="1417"/>
      <c r="KPT30" s="1417"/>
      <c r="KPU30" s="1417"/>
      <c r="KPV30" s="1417"/>
      <c r="KPW30" s="1417"/>
      <c r="KPX30" s="1417"/>
      <c r="KPY30" s="1417"/>
      <c r="KPZ30" s="1417"/>
      <c r="KQA30" s="1417"/>
      <c r="KQB30" s="1417"/>
      <c r="KQC30" s="1417"/>
      <c r="KQD30" s="1417"/>
      <c r="KQE30" s="1417"/>
      <c r="KQF30" s="1417"/>
      <c r="KQG30" s="1417"/>
      <c r="KQH30" s="1417"/>
      <c r="KQI30" s="1417"/>
      <c r="KQJ30" s="1417"/>
      <c r="KQK30" s="1417"/>
      <c r="KQL30" s="1417"/>
      <c r="KQM30" s="1417"/>
      <c r="KQN30" s="1417"/>
      <c r="KQO30" s="1417"/>
      <c r="KQP30" s="1417"/>
      <c r="KQQ30" s="1417"/>
      <c r="KQR30" s="1417"/>
      <c r="KQS30" s="1417"/>
      <c r="KQT30" s="1417"/>
      <c r="KQU30" s="1417"/>
      <c r="KQV30" s="1417"/>
      <c r="KQW30" s="1417"/>
      <c r="KQX30" s="1417"/>
      <c r="KQY30" s="1417"/>
      <c r="KQZ30" s="1417"/>
      <c r="KRA30" s="1417"/>
      <c r="KRB30" s="1417"/>
      <c r="KRC30" s="1417"/>
      <c r="KRD30" s="1417"/>
      <c r="KRE30" s="1417"/>
      <c r="KRF30" s="1417"/>
      <c r="KRG30" s="1417"/>
      <c r="KRH30" s="1417"/>
      <c r="KRI30" s="1417"/>
      <c r="KRJ30" s="1417"/>
      <c r="KRK30" s="1417"/>
      <c r="KRL30" s="1417"/>
      <c r="KRM30" s="1417"/>
      <c r="KRN30" s="1417"/>
      <c r="KRO30" s="1417"/>
      <c r="KRP30" s="1417"/>
      <c r="KRQ30" s="1417"/>
      <c r="KRR30" s="1417"/>
      <c r="KRS30" s="1417"/>
      <c r="KRT30" s="1417"/>
      <c r="KRU30" s="1417"/>
      <c r="KRV30" s="1417"/>
      <c r="KRW30" s="1417"/>
      <c r="KRX30" s="1417"/>
      <c r="KRY30" s="1417"/>
      <c r="KRZ30" s="1417"/>
      <c r="KSA30" s="1417"/>
      <c r="KSB30" s="1417"/>
      <c r="KSC30" s="1417"/>
      <c r="KSD30" s="1417"/>
      <c r="KSE30" s="1417"/>
      <c r="KSF30" s="1417"/>
      <c r="KSG30" s="1417"/>
      <c r="KSH30" s="1417"/>
      <c r="KSI30" s="1417"/>
      <c r="KSJ30" s="1417"/>
      <c r="KSK30" s="1417"/>
      <c r="KSL30" s="1417"/>
      <c r="KSM30" s="1417"/>
      <c r="KSN30" s="1417"/>
      <c r="KSO30" s="1417"/>
      <c r="KSP30" s="1417"/>
      <c r="KSQ30" s="1417"/>
      <c r="KSR30" s="1417"/>
      <c r="KSS30" s="1417"/>
      <c r="KST30" s="1417"/>
      <c r="KSU30" s="1417"/>
      <c r="KSV30" s="1417"/>
      <c r="KSW30" s="1417"/>
      <c r="KSX30" s="1417"/>
      <c r="KSY30" s="1417"/>
      <c r="KSZ30" s="1417"/>
      <c r="KTA30" s="1417"/>
      <c r="KTB30" s="1417"/>
      <c r="KTC30" s="1417"/>
      <c r="KTD30" s="1417"/>
      <c r="KTE30" s="1417"/>
      <c r="KTF30" s="1417"/>
      <c r="KTG30" s="1417"/>
      <c r="KTH30" s="1417"/>
      <c r="KTI30" s="1417"/>
      <c r="KTJ30" s="1417"/>
      <c r="KTK30" s="1417"/>
      <c r="KTL30" s="1417"/>
      <c r="KTM30" s="1417"/>
      <c r="KTN30" s="1417"/>
      <c r="KTO30" s="1417"/>
      <c r="KTP30" s="1417"/>
      <c r="KTQ30" s="1417"/>
      <c r="KTR30" s="1417"/>
      <c r="KTS30" s="1417"/>
      <c r="KTT30" s="1417"/>
      <c r="KTU30" s="1417"/>
      <c r="KTV30" s="1417"/>
      <c r="KTW30" s="1417"/>
      <c r="KTX30" s="1417"/>
      <c r="KTY30" s="1417"/>
      <c r="KTZ30" s="1417"/>
      <c r="KUA30" s="1417"/>
      <c r="KUB30" s="1417"/>
      <c r="KUC30" s="1417"/>
      <c r="KUD30" s="1417"/>
      <c r="KUE30" s="1417"/>
      <c r="KUF30" s="1417"/>
      <c r="KUG30" s="1417"/>
      <c r="KUH30" s="1417"/>
      <c r="KUI30" s="1417"/>
      <c r="KUJ30" s="1417"/>
      <c r="KUK30" s="1417"/>
      <c r="KUL30" s="1417"/>
      <c r="KUM30" s="1417"/>
      <c r="KUN30" s="1417"/>
      <c r="KUO30" s="1417"/>
      <c r="KUP30" s="1417"/>
      <c r="KUQ30" s="1417"/>
      <c r="KUR30" s="1417"/>
      <c r="KUS30" s="1417"/>
      <c r="KUT30" s="1417"/>
      <c r="KUU30" s="1417"/>
      <c r="KUV30" s="1417"/>
      <c r="KUW30" s="1417"/>
      <c r="KUX30" s="1417"/>
      <c r="KUY30" s="1417"/>
      <c r="KUZ30" s="1417"/>
      <c r="KVA30" s="1417"/>
      <c r="KVB30" s="1417"/>
      <c r="KVC30" s="1417"/>
      <c r="KVD30" s="1417"/>
      <c r="KVE30" s="1417"/>
      <c r="KVF30" s="1417"/>
      <c r="KVG30" s="1417"/>
      <c r="KVH30" s="1417"/>
      <c r="KVI30" s="1417"/>
      <c r="KVJ30" s="1417"/>
      <c r="KVK30" s="1417"/>
      <c r="KVL30" s="1417"/>
      <c r="KVM30" s="1417"/>
      <c r="KVN30" s="1417"/>
      <c r="KVO30" s="1417"/>
      <c r="KVP30" s="1417"/>
      <c r="KVQ30" s="1417"/>
      <c r="KVR30" s="1417"/>
      <c r="KVS30" s="1417"/>
      <c r="KVT30" s="1417"/>
      <c r="KVU30" s="1417"/>
      <c r="KVV30" s="1417"/>
      <c r="KVW30" s="1417"/>
      <c r="KVX30" s="1417"/>
      <c r="KVY30" s="1417"/>
      <c r="KVZ30" s="1417"/>
      <c r="KWA30" s="1417"/>
      <c r="KWB30" s="1417"/>
      <c r="KWC30" s="1417"/>
      <c r="KWD30" s="1417"/>
      <c r="KWE30" s="1417"/>
      <c r="KWF30" s="1417"/>
      <c r="KWG30" s="1417"/>
      <c r="KWH30" s="1417"/>
      <c r="KWI30" s="1417"/>
      <c r="KWJ30" s="1417"/>
      <c r="KWK30" s="1417"/>
      <c r="KWL30" s="1417"/>
      <c r="KWM30" s="1417"/>
      <c r="KWN30" s="1417"/>
      <c r="KWO30" s="1417"/>
      <c r="KWP30" s="1417"/>
      <c r="KWQ30" s="1417"/>
      <c r="KWR30" s="1417"/>
      <c r="KWS30" s="1417"/>
      <c r="KWT30" s="1417"/>
      <c r="KWU30" s="1417"/>
      <c r="KWV30" s="1417"/>
      <c r="KWW30" s="1417"/>
      <c r="KWX30" s="1417"/>
      <c r="KWY30" s="1417"/>
      <c r="KWZ30" s="1417"/>
      <c r="KXA30" s="1417"/>
      <c r="KXB30" s="1417"/>
      <c r="KXC30" s="1417"/>
      <c r="KXD30" s="1417"/>
      <c r="KXE30" s="1417"/>
      <c r="KXF30" s="1417"/>
      <c r="KXG30" s="1417"/>
      <c r="KXH30" s="1417"/>
      <c r="KXI30" s="1417"/>
      <c r="KXJ30" s="1417"/>
      <c r="KXK30" s="1417"/>
      <c r="KXL30" s="1417"/>
      <c r="KXM30" s="1417"/>
      <c r="KXN30" s="1417"/>
      <c r="KXO30" s="1417"/>
      <c r="KXP30" s="1417"/>
      <c r="KXQ30" s="1417"/>
      <c r="KXR30" s="1417"/>
      <c r="KXS30" s="1417"/>
      <c r="KXT30" s="1417"/>
      <c r="KXU30" s="1417"/>
      <c r="KXV30" s="1417"/>
      <c r="KXW30" s="1417"/>
      <c r="KXX30" s="1417"/>
      <c r="KXY30" s="1417"/>
      <c r="KXZ30" s="1417"/>
      <c r="KYA30" s="1417"/>
      <c r="KYB30" s="1417"/>
      <c r="KYC30" s="1417"/>
      <c r="KYD30" s="1417"/>
      <c r="KYE30" s="1417"/>
      <c r="KYF30" s="1417"/>
      <c r="KYG30" s="1417"/>
      <c r="KYH30" s="1417"/>
      <c r="KYI30" s="1417"/>
      <c r="KYJ30" s="1417"/>
      <c r="KYK30" s="1417"/>
      <c r="KYL30" s="1417"/>
      <c r="KYM30" s="1417"/>
      <c r="KYN30" s="1417"/>
      <c r="KYO30" s="1417"/>
      <c r="KYP30" s="1417"/>
      <c r="KYQ30" s="1417"/>
      <c r="KYR30" s="1417"/>
      <c r="KYS30" s="1417"/>
      <c r="KYT30" s="1417"/>
      <c r="KYU30" s="1417"/>
      <c r="KYV30" s="1417"/>
      <c r="KYW30" s="1417"/>
      <c r="KYX30" s="1417"/>
      <c r="KYY30" s="1417"/>
      <c r="KYZ30" s="1417"/>
      <c r="KZA30" s="1417"/>
      <c r="KZB30" s="1417"/>
      <c r="KZC30" s="1417"/>
      <c r="KZD30" s="1417"/>
      <c r="KZE30" s="1417"/>
      <c r="KZF30" s="1417"/>
      <c r="KZG30" s="1417"/>
      <c r="KZH30" s="1417"/>
      <c r="KZI30" s="1417"/>
      <c r="KZJ30" s="1417"/>
      <c r="KZK30" s="1417"/>
      <c r="KZL30" s="1417"/>
      <c r="KZM30" s="1417"/>
      <c r="KZN30" s="1417"/>
      <c r="KZO30" s="1417"/>
      <c r="KZP30" s="1417"/>
      <c r="KZQ30" s="1417"/>
      <c r="KZR30" s="1417"/>
      <c r="KZS30" s="1417"/>
      <c r="KZT30" s="1417"/>
      <c r="KZU30" s="1417"/>
      <c r="KZV30" s="1417"/>
      <c r="KZW30" s="1417"/>
      <c r="KZX30" s="1417"/>
      <c r="KZY30" s="1417"/>
      <c r="KZZ30" s="1417"/>
      <c r="LAA30" s="1417"/>
      <c r="LAB30" s="1417"/>
      <c r="LAC30" s="1417"/>
      <c r="LAD30" s="1417"/>
      <c r="LAE30" s="1417"/>
      <c r="LAF30" s="1417"/>
      <c r="LAG30" s="1417"/>
      <c r="LAH30" s="1417"/>
      <c r="LAI30" s="1417"/>
      <c r="LAJ30" s="1417"/>
      <c r="LAK30" s="1417"/>
      <c r="LAL30" s="1417"/>
      <c r="LAM30" s="1417"/>
      <c r="LAN30" s="1417"/>
      <c r="LAO30" s="1417"/>
      <c r="LAP30" s="1417"/>
      <c r="LAQ30" s="1417"/>
      <c r="LAR30" s="1417"/>
      <c r="LAS30" s="1417"/>
      <c r="LAT30" s="1417"/>
      <c r="LAU30" s="1417"/>
      <c r="LAV30" s="1417"/>
      <c r="LAW30" s="1417"/>
      <c r="LAX30" s="1417"/>
      <c r="LAY30" s="1417"/>
      <c r="LAZ30" s="1417"/>
      <c r="LBA30" s="1417"/>
      <c r="LBB30" s="1417"/>
      <c r="LBC30" s="1417"/>
      <c r="LBD30" s="1417"/>
      <c r="LBE30" s="1417"/>
      <c r="LBF30" s="1417"/>
      <c r="LBG30" s="1417"/>
      <c r="LBH30" s="1417"/>
      <c r="LBI30" s="1417"/>
      <c r="LBJ30" s="1417"/>
      <c r="LBK30" s="1417"/>
      <c r="LBL30" s="1417"/>
      <c r="LBM30" s="1417"/>
      <c r="LBN30" s="1417"/>
      <c r="LBO30" s="1417"/>
      <c r="LBP30" s="1417"/>
      <c r="LBQ30" s="1417"/>
      <c r="LBR30" s="1417"/>
      <c r="LBS30" s="1417"/>
      <c r="LBT30" s="1417"/>
      <c r="LBU30" s="1417"/>
      <c r="LBV30" s="1417"/>
      <c r="LBW30" s="1417"/>
      <c r="LBX30" s="1417"/>
      <c r="LBY30" s="1417"/>
      <c r="LBZ30" s="1417"/>
      <c r="LCA30" s="1417"/>
      <c r="LCB30" s="1417"/>
      <c r="LCC30" s="1417"/>
      <c r="LCD30" s="1417"/>
      <c r="LCE30" s="1417"/>
      <c r="LCF30" s="1417"/>
      <c r="LCG30" s="1417"/>
      <c r="LCH30" s="1417"/>
      <c r="LCI30" s="1417"/>
      <c r="LCJ30" s="1417"/>
      <c r="LCK30" s="1417"/>
      <c r="LCL30" s="1417"/>
      <c r="LCM30" s="1417"/>
      <c r="LCN30" s="1417"/>
      <c r="LCO30" s="1417"/>
      <c r="LCP30" s="1417"/>
      <c r="LCQ30" s="1417"/>
      <c r="LCR30" s="1417"/>
      <c r="LCS30" s="1417"/>
      <c r="LCT30" s="1417"/>
      <c r="LCU30" s="1417"/>
      <c r="LCV30" s="1417"/>
      <c r="LCW30" s="1417"/>
      <c r="LCX30" s="1417"/>
      <c r="LCY30" s="1417"/>
      <c r="LCZ30" s="1417"/>
      <c r="LDA30" s="1417"/>
      <c r="LDB30" s="1417"/>
      <c r="LDC30" s="1417"/>
      <c r="LDD30" s="1417"/>
      <c r="LDE30" s="1417"/>
      <c r="LDF30" s="1417"/>
      <c r="LDG30" s="1417"/>
      <c r="LDH30" s="1417"/>
      <c r="LDI30" s="1417"/>
      <c r="LDJ30" s="1417"/>
      <c r="LDK30" s="1417"/>
      <c r="LDL30" s="1417"/>
      <c r="LDM30" s="1417"/>
      <c r="LDN30" s="1417"/>
      <c r="LDO30" s="1417"/>
      <c r="LDP30" s="1417"/>
      <c r="LDQ30" s="1417"/>
      <c r="LDR30" s="1417"/>
      <c r="LDS30" s="1417"/>
      <c r="LDT30" s="1417"/>
      <c r="LDU30" s="1417"/>
      <c r="LDV30" s="1417"/>
      <c r="LDW30" s="1417"/>
      <c r="LDX30" s="1417"/>
      <c r="LDY30" s="1417"/>
      <c r="LDZ30" s="1417"/>
      <c r="LEA30" s="1417"/>
      <c r="LEB30" s="1417"/>
      <c r="LEC30" s="1417"/>
      <c r="LED30" s="1417"/>
      <c r="LEE30" s="1417"/>
      <c r="LEF30" s="1417"/>
      <c r="LEG30" s="1417"/>
      <c r="LEH30" s="1417"/>
      <c r="LEI30" s="1417"/>
      <c r="LEJ30" s="1417"/>
      <c r="LEK30" s="1417"/>
      <c r="LEL30" s="1417"/>
      <c r="LEM30" s="1417"/>
      <c r="LEN30" s="1417"/>
      <c r="LEO30" s="1417"/>
      <c r="LEP30" s="1417"/>
      <c r="LEQ30" s="1417"/>
      <c r="LER30" s="1417"/>
      <c r="LES30" s="1417"/>
      <c r="LET30" s="1417"/>
      <c r="LEU30" s="1417"/>
      <c r="LEV30" s="1417"/>
      <c r="LEW30" s="1417"/>
      <c r="LEX30" s="1417"/>
      <c r="LEY30" s="1417"/>
      <c r="LEZ30" s="1417"/>
      <c r="LFA30" s="1417"/>
      <c r="LFB30" s="1417"/>
      <c r="LFC30" s="1417"/>
      <c r="LFD30" s="1417"/>
      <c r="LFE30" s="1417"/>
      <c r="LFF30" s="1417"/>
      <c r="LFG30" s="1417"/>
      <c r="LFH30" s="1417"/>
      <c r="LFI30" s="1417"/>
      <c r="LFJ30" s="1417"/>
      <c r="LFK30" s="1417"/>
      <c r="LFL30" s="1417"/>
      <c r="LFM30" s="1417"/>
      <c r="LFN30" s="1417"/>
      <c r="LFO30" s="1417"/>
      <c r="LFP30" s="1417"/>
      <c r="LFQ30" s="1417"/>
      <c r="LFR30" s="1417"/>
      <c r="LFS30" s="1417"/>
      <c r="LFT30" s="1417"/>
      <c r="LFU30" s="1417"/>
      <c r="LFV30" s="1417"/>
      <c r="LFW30" s="1417"/>
      <c r="LFX30" s="1417"/>
      <c r="LFY30" s="1417"/>
      <c r="LFZ30" s="1417"/>
      <c r="LGA30" s="1417"/>
      <c r="LGB30" s="1417"/>
      <c r="LGC30" s="1417"/>
      <c r="LGD30" s="1417"/>
      <c r="LGE30" s="1417"/>
      <c r="LGF30" s="1417"/>
      <c r="LGG30" s="1417"/>
      <c r="LGH30" s="1417"/>
      <c r="LGI30" s="1417"/>
      <c r="LGJ30" s="1417"/>
      <c r="LGK30" s="1417"/>
      <c r="LGL30" s="1417"/>
      <c r="LGM30" s="1417"/>
      <c r="LGN30" s="1417"/>
      <c r="LGO30" s="1417"/>
      <c r="LGP30" s="1417"/>
      <c r="LGQ30" s="1417"/>
      <c r="LGR30" s="1417"/>
      <c r="LGS30" s="1417"/>
      <c r="LGT30" s="1417"/>
      <c r="LGU30" s="1417"/>
      <c r="LGV30" s="1417"/>
      <c r="LGW30" s="1417"/>
      <c r="LGX30" s="1417"/>
      <c r="LGY30" s="1417"/>
      <c r="LGZ30" s="1417"/>
      <c r="LHA30" s="1417"/>
      <c r="LHB30" s="1417"/>
      <c r="LHC30" s="1417"/>
      <c r="LHD30" s="1417"/>
      <c r="LHE30" s="1417"/>
      <c r="LHF30" s="1417"/>
      <c r="LHG30" s="1417"/>
      <c r="LHH30" s="1417"/>
      <c r="LHI30" s="1417"/>
      <c r="LHJ30" s="1417"/>
      <c r="LHK30" s="1417"/>
      <c r="LHL30" s="1417"/>
      <c r="LHM30" s="1417"/>
      <c r="LHN30" s="1417"/>
      <c r="LHO30" s="1417"/>
      <c r="LHP30" s="1417"/>
      <c r="LHQ30" s="1417"/>
      <c r="LHR30" s="1417"/>
      <c r="LHS30" s="1417"/>
      <c r="LHT30" s="1417"/>
      <c r="LHU30" s="1417"/>
      <c r="LHV30" s="1417"/>
      <c r="LHW30" s="1417"/>
      <c r="LHX30" s="1417"/>
      <c r="LHY30" s="1417"/>
      <c r="LHZ30" s="1417"/>
      <c r="LIA30" s="1417"/>
      <c r="LIB30" s="1417"/>
      <c r="LIC30" s="1417"/>
      <c r="LID30" s="1417"/>
      <c r="LIE30" s="1417"/>
      <c r="LIF30" s="1417"/>
      <c r="LIG30" s="1417"/>
      <c r="LIH30" s="1417"/>
      <c r="LII30" s="1417"/>
      <c r="LIJ30" s="1417"/>
      <c r="LIK30" s="1417"/>
      <c r="LIL30" s="1417"/>
      <c r="LIM30" s="1417"/>
      <c r="LIN30" s="1417"/>
      <c r="LIO30" s="1417"/>
      <c r="LIP30" s="1417"/>
      <c r="LIQ30" s="1417"/>
      <c r="LIR30" s="1417"/>
      <c r="LIS30" s="1417"/>
      <c r="LIT30" s="1417"/>
      <c r="LIU30" s="1417"/>
      <c r="LIV30" s="1417"/>
      <c r="LIW30" s="1417"/>
      <c r="LIX30" s="1417"/>
      <c r="LIY30" s="1417"/>
      <c r="LIZ30" s="1417"/>
      <c r="LJA30" s="1417"/>
      <c r="LJB30" s="1417"/>
      <c r="LJC30" s="1417"/>
      <c r="LJD30" s="1417"/>
      <c r="LJE30" s="1417"/>
      <c r="LJF30" s="1417"/>
      <c r="LJG30" s="1417"/>
      <c r="LJH30" s="1417"/>
      <c r="LJI30" s="1417"/>
      <c r="LJJ30" s="1417"/>
      <c r="LJK30" s="1417"/>
      <c r="LJL30" s="1417"/>
      <c r="LJM30" s="1417"/>
      <c r="LJN30" s="1417"/>
      <c r="LJO30" s="1417"/>
      <c r="LJP30" s="1417"/>
      <c r="LJQ30" s="1417"/>
      <c r="LJR30" s="1417"/>
      <c r="LJS30" s="1417"/>
      <c r="LJT30" s="1417"/>
      <c r="LJU30" s="1417"/>
      <c r="LJV30" s="1417"/>
      <c r="LJW30" s="1417"/>
      <c r="LJX30" s="1417"/>
      <c r="LJY30" s="1417"/>
      <c r="LJZ30" s="1417"/>
      <c r="LKA30" s="1417"/>
      <c r="LKB30" s="1417"/>
      <c r="LKC30" s="1417"/>
      <c r="LKD30" s="1417"/>
      <c r="LKE30" s="1417"/>
      <c r="LKF30" s="1417"/>
      <c r="LKG30" s="1417"/>
      <c r="LKH30" s="1417"/>
      <c r="LKI30" s="1417"/>
      <c r="LKJ30" s="1417"/>
      <c r="LKK30" s="1417"/>
      <c r="LKL30" s="1417"/>
      <c r="LKM30" s="1417"/>
      <c r="LKN30" s="1417"/>
      <c r="LKO30" s="1417"/>
      <c r="LKP30" s="1417"/>
      <c r="LKQ30" s="1417"/>
      <c r="LKR30" s="1417"/>
      <c r="LKS30" s="1417"/>
      <c r="LKT30" s="1417"/>
      <c r="LKU30" s="1417"/>
      <c r="LKV30" s="1417"/>
      <c r="LKW30" s="1417"/>
      <c r="LKX30" s="1417"/>
      <c r="LKY30" s="1417"/>
      <c r="LKZ30" s="1417"/>
      <c r="LLA30" s="1417"/>
      <c r="LLB30" s="1417"/>
      <c r="LLC30" s="1417"/>
      <c r="LLD30" s="1417"/>
      <c r="LLE30" s="1417"/>
      <c r="LLF30" s="1417"/>
      <c r="LLG30" s="1417"/>
      <c r="LLH30" s="1417"/>
      <c r="LLI30" s="1417"/>
      <c r="LLJ30" s="1417"/>
      <c r="LLK30" s="1417"/>
      <c r="LLL30" s="1417"/>
      <c r="LLM30" s="1417"/>
      <c r="LLN30" s="1417"/>
      <c r="LLO30" s="1417"/>
      <c r="LLP30" s="1417"/>
      <c r="LLQ30" s="1417"/>
      <c r="LLR30" s="1417"/>
      <c r="LLS30" s="1417"/>
      <c r="LLT30" s="1417"/>
      <c r="LLU30" s="1417"/>
      <c r="LLV30" s="1417"/>
      <c r="LLW30" s="1417"/>
      <c r="LLX30" s="1417"/>
      <c r="LLY30" s="1417"/>
      <c r="LLZ30" s="1417"/>
      <c r="LMA30" s="1417"/>
      <c r="LMB30" s="1417"/>
      <c r="LMC30" s="1417"/>
      <c r="LMD30" s="1417"/>
      <c r="LME30" s="1417"/>
      <c r="LMF30" s="1417"/>
      <c r="LMG30" s="1417"/>
      <c r="LMH30" s="1417"/>
      <c r="LMI30" s="1417"/>
      <c r="LMJ30" s="1417"/>
      <c r="LMK30" s="1417"/>
      <c r="LML30" s="1417"/>
      <c r="LMM30" s="1417"/>
      <c r="LMN30" s="1417"/>
      <c r="LMO30" s="1417"/>
      <c r="LMP30" s="1417"/>
      <c r="LMQ30" s="1417"/>
      <c r="LMR30" s="1417"/>
      <c r="LMS30" s="1417"/>
      <c r="LMT30" s="1417"/>
      <c r="LMU30" s="1417"/>
      <c r="LMV30" s="1417"/>
      <c r="LMW30" s="1417"/>
      <c r="LMX30" s="1417"/>
      <c r="LMY30" s="1417"/>
      <c r="LMZ30" s="1417"/>
      <c r="LNA30" s="1417"/>
      <c r="LNB30" s="1417"/>
      <c r="LNC30" s="1417"/>
      <c r="LND30" s="1417"/>
      <c r="LNE30" s="1417"/>
      <c r="LNF30" s="1417"/>
      <c r="LNG30" s="1417"/>
      <c r="LNH30" s="1417"/>
      <c r="LNI30" s="1417"/>
      <c r="LNJ30" s="1417"/>
      <c r="LNK30" s="1417"/>
      <c r="LNL30" s="1417"/>
      <c r="LNM30" s="1417"/>
      <c r="LNN30" s="1417"/>
      <c r="LNO30" s="1417"/>
      <c r="LNP30" s="1417"/>
      <c r="LNQ30" s="1417"/>
      <c r="LNR30" s="1417"/>
      <c r="LNS30" s="1417"/>
      <c r="LNT30" s="1417"/>
      <c r="LNU30" s="1417"/>
      <c r="LNV30" s="1417"/>
      <c r="LNW30" s="1417"/>
      <c r="LNX30" s="1417"/>
      <c r="LNY30" s="1417"/>
      <c r="LNZ30" s="1417"/>
      <c r="LOA30" s="1417"/>
      <c r="LOB30" s="1417"/>
      <c r="LOC30" s="1417"/>
      <c r="LOD30" s="1417"/>
      <c r="LOE30" s="1417"/>
      <c r="LOF30" s="1417"/>
      <c r="LOG30" s="1417"/>
      <c r="LOH30" s="1417"/>
      <c r="LOI30" s="1417"/>
      <c r="LOJ30" s="1417"/>
      <c r="LOK30" s="1417"/>
      <c r="LOL30" s="1417"/>
      <c r="LOM30" s="1417"/>
      <c r="LON30" s="1417"/>
      <c r="LOO30" s="1417"/>
      <c r="LOP30" s="1417"/>
      <c r="LOQ30" s="1417"/>
      <c r="LOR30" s="1417"/>
      <c r="LOS30" s="1417"/>
      <c r="LOT30" s="1417"/>
      <c r="LOU30" s="1417"/>
      <c r="LOV30" s="1417"/>
      <c r="LOW30" s="1417"/>
      <c r="LOX30" s="1417"/>
      <c r="LOY30" s="1417"/>
      <c r="LOZ30" s="1417"/>
      <c r="LPA30" s="1417"/>
      <c r="LPB30" s="1417"/>
      <c r="LPC30" s="1417"/>
      <c r="LPD30" s="1417"/>
      <c r="LPE30" s="1417"/>
      <c r="LPF30" s="1417"/>
      <c r="LPG30" s="1417"/>
      <c r="LPH30" s="1417"/>
      <c r="LPI30" s="1417"/>
      <c r="LPJ30" s="1417"/>
      <c r="LPK30" s="1417"/>
      <c r="LPL30" s="1417"/>
      <c r="LPM30" s="1417"/>
      <c r="LPN30" s="1417"/>
      <c r="LPO30" s="1417"/>
      <c r="LPP30" s="1417"/>
      <c r="LPQ30" s="1417"/>
      <c r="LPR30" s="1417"/>
      <c r="LPS30" s="1417"/>
      <c r="LPT30" s="1417"/>
      <c r="LPU30" s="1417"/>
      <c r="LPV30" s="1417"/>
      <c r="LPW30" s="1417"/>
      <c r="LPX30" s="1417"/>
      <c r="LPY30" s="1417"/>
      <c r="LPZ30" s="1417"/>
      <c r="LQA30" s="1417"/>
      <c r="LQB30" s="1417"/>
      <c r="LQC30" s="1417"/>
      <c r="LQD30" s="1417"/>
      <c r="LQE30" s="1417"/>
      <c r="LQF30" s="1417"/>
      <c r="LQG30" s="1417"/>
      <c r="LQH30" s="1417"/>
      <c r="LQI30" s="1417"/>
      <c r="LQJ30" s="1417"/>
      <c r="LQK30" s="1417"/>
      <c r="LQL30" s="1417"/>
      <c r="LQM30" s="1417"/>
      <c r="LQN30" s="1417"/>
      <c r="LQO30" s="1417"/>
      <c r="LQP30" s="1417"/>
      <c r="LQQ30" s="1417"/>
      <c r="LQR30" s="1417"/>
      <c r="LQS30" s="1417"/>
      <c r="LQT30" s="1417"/>
      <c r="LQU30" s="1417"/>
      <c r="LQV30" s="1417"/>
      <c r="LQW30" s="1417"/>
      <c r="LQX30" s="1417"/>
      <c r="LQY30" s="1417"/>
      <c r="LQZ30" s="1417"/>
      <c r="LRA30" s="1417"/>
      <c r="LRB30" s="1417"/>
      <c r="LRC30" s="1417"/>
      <c r="LRD30" s="1417"/>
      <c r="LRE30" s="1417"/>
      <c r="LRF30" s="1417"/>
      <c r="LRG30" s="1417"/>
      <c r="LRH30" s="1417"/>
      <c r="LRI30" s="1417"/>
      <c r="LRJ30" s="1417"/>
      <c r="LRK30" s="1417"/>
      <c r="LRL30" s="1417"/>
      <c r="LRM30" s="1417"/>
      <c r="LRN30" s="1417"/>
      <c r="LRO30" s="1417"/>
      <c r="LRP30" s="1417"/>
      <c r="LRQ30" s="1417"/>
      <c r="LRR30" s="1417"/>
      <c r="LRS30" s="1417"/>
      <c r="LRT30" s="1417"/>
      <c r="LRU30" s="1417"/>
      <c r="LRV30" s="1417"/>
      <c r="LRW30" s="1417"/>
      <c r="LRX30" s="1417"/>
      <c r="LRY30" s="1417"/>
      <c r="LRZ30" s="1417"/>
      <c r="LSA30" s="1417"/>
      <c r="LSB30" s="1417"/>
      <c r="LSC30" s="1417"/>
      <c r="LSD30" s="1417"/>
      <c r="LSE30" s="1417"/>
      <c r="LSF30" s="1417"/>
      <c r="LSG30" s="1417"/>
      <c r="LSH30" s="1417"/>
      <c r="LSI30" s="1417"/>
      <c r="LSJ30" s="1417"/>
      <c r="LSK30" s="1417"/>
      <c r="LSL30" s="1417"/>
      <c r="LSM30" s="1417"/>
      <c r="LSN30" s="1417"/>
      <c r="LSO30" s="1417"/>
      <c r="LSP30" s="1417"/>
      <c r="LSQ30" s="1417"/>
      <c r="LSR30" s="1417"/>
      <c r="LSS30" s="1417"/>
      <c r="LST30" s="1417"/>
      <c r="LSU30" s="1417"/>
      <c r="LSV30" s="1417"/>
      <c r="LSW30" s="1417"/>
      <c r="LSX30" s="1417"/>
      <c r="LSY30" s="1417"/>
      <c r="LSZ30" s="1417"/>
      <c r="LTA30" s="1417"/>
      <c r="LTB30" s="1417"/>
      <c r="LTC30" s="1417"/>
      <c r="LTD30" s="1417"/>
      <c r="LTE30" s="1417"/>
      <c r="LTF30" s="1417"/>
      <c r="LTG30" s="1417"/>
      <c r="LTH30" s="1417"/>
      <c r="LTI30" s="1417"/>
      <c r="LTJ30" s="1417"/>
      <c r="LTK30" s="1417"/>
      <c r="LTL30" s="1417"/>
      <c r="LTM30" s="1417"/>
      <c r="LTN30" s="1417"/>
      <c r="LTO30" s="1417"/>
      <c r="LTP30" s="1417"/>
      <c r="LTQ30" s="1417"/>
      <c r="LTR30" s="1417"/>
      <c r="LTS30" s="1417"/>
      <c r="LTT30" s="1417"/>
      <c r="LTU30" s="1417"/>
      <c r="LTV30" s="1417"/>
      <c r="LTW30" s="1417"/>
      <c r="LTX30" s="1417"/>
      <c r="LTY30" s="1417"/>
      <c r="LTZ30" s="1417"/>
      <c r="LUA30" s="1417"/>
      <c r="LUB30" s="1417"/>
      <c r="LUC30" s="1417"/>
      <c r="LUD30" s="1417"/>
      <c r="LUE30" s="1417"/>
      <c r="LUF30" s="1417"/>
      <c r="LUG30" s="1417"/>
      <c r="LUH30" s="1417"/>
      <c r="LUI30" s="1417"/>
      <c r="LUJ30" s="1417"/>
      <c r="LUK30" s="1417"/>
      <c r="LUL30" s="1417"/>
      <c r="LUM30" s="1417"/>
      <c r="LUN30" s="1417"/>
      <c r="LUO30" s="1417"/>
      <c r="LUP30" s="1417"/>
      <c r="LUQ30" s="1417"/>
      <c r="LUR30" s="1417"/>
      <c r="LUS30" s="1417"/>
      <c r="LUT30" s="1417"/>
      <c r="LUU30" s="1417"/>
      <c r="LUV30" s="1417"/>
      <c r="LUW30" s="1417"/>
      <c r="LUX30" s="1417"/>
      <c r="LUY30" s="1417"/>
      <c r="LUZ30" s="1417"/>
      <c r="LVA30" s="1417"/>
      <c r="LVB30" s="1417"/>
      <c r="LVC30" s="1417"/>
      <c r="LVD30" s="1417"/>
      <c r="LVE30" s="1417"/>
      <c r="LVF30" s="1417"/>
      <c r="LVG30" s="1417"/>
      <c r="LVH30" s="1417"/>
      <c r="LVI30" s="1417"/>
      <c r="LVJ30" s="1417"/>
      <c r="LVK30" s="1417"/>
      <c r="LVL30" s="1417"/>
      <c r="LVM30" s="1417"/>
      <c r="LVN30" s="1417"/>
      <c r="LVO30" s="1417"/>
      <c r="LVP30" s="1417"/>
      <c r="LVQ30" s="1417"/>
      <c r="LVR30" s="1417"/>
      <c r="LVS30" s="1417"/>
      <c r="LVT30" s="1417"/>
      <c r="LVU30" s="1417"/>
      <c r="LVV30" s="1417"/>
      <c r="LVW30" s="1417"/>
      <c r="LVX30" s="1417"/>
      <c r="LVY30" s="1417"/>
      <c r="LVZ30" s="1417"/>
      <c r="LWA30" s="1417"/>
      <c r="LWB30" s="1417"/>
      <c r="LWC30" s="1417"/>
      <c r="LWD30" s="1417"/>
      <c r="LWE30" s="1417"/>
      <c r="LWF30" s="1417"/>
      <c r="LWG30" s="1417"/>
      <c r="LWH30" s="1417"/>
      <c r="LWI30" s="1417"/>
      <c r="LWJ30" s="1417"/>
      <c r="LWK30" s="1417"/>
      <c r="LWL30" s="1417"/>
      <c r="LWM30" s="1417"/>
      <c r="LWN30" s="1417"/>
      <c r="LWO30" s="1417"/>
      <c r="LWP30" s="1417"/>
      <c r="LWQ30" s="1417"/>
      <c r="LWR30" s="1417"/>
      <c r="LWS30" s="1417"/>
      <c r="LWT30" s="1417"/>
      <c r="LWU30" s="1417"/>
      <c r="LWV30" s="1417"/>
      <c r="LWW30" s="1417"/>
      <c r="LWX30" s="1417"/>
      <c r="LWY30" s="1417"/>
      <c r="LWZ30" s="1417"/>
      <c r="LXA30" s="1417"/>
      <c r="LXB30" s="1417"/>
      <c r="LXC30" s="1417"/>
      <c r="LXD30" s="1417"/>
      <c r="LXE30" s="1417"/>
      <c r="LXF30" s="1417"/>
      <c r="LXG30" s="1417"/>
      <c r="LXH30" s="1417"/>
      <c r="LXI30" s="1417"/>
      <c r="LXJ30" s="1417"/>
      <c r="LXK30" s="1417"/>
      <c r="LXL30" s="1417"/>
      <c r="LXM30" s="1417"/>
      <c r="LXN30" s="1417"/>
      <c r="LXO30" s="1417"/>
      <c r="LXP30" s="1417"/>
      <c r="LXQ30" s="1417"/>
      <c r="LXR30" s="1417"/>
      <c r="LXS30" s="1417"/>
      <c r="LXT30" s="1417"/>
      <c r="LXU30" s="1417"/>
      <c r="LXV30" s="1417"/>
      <c r="LXW30" s="1417"/>
      <c r="LXX30" s="1417"/>
      <c r="LXY30" s="1417"/>
      <c r="LXZ30" s="1417"/>
      <c r="LYA30" s="1417"/>
      <c r="LYB30" s="1417"/>
      <c r="LYC30" s="1417"/>
      <c r="LYD30" s="1417"/>
      <c r="LYE30" s="1417"/>
      <c r="LYF30" s="1417"/>
      <c r="LYG30" s="1417"/>
      <c r="LYH30" s="1417"/>
      <c r="LYI30" s="1417"/>
      <c r="LYJ30" s="1417"/>
      <c r="LYK30" s="1417"/>
      <c r="LYL30" s="1417"/>
      <c r="LYM30" s="1417"/>
      <c r="LYN30" s="1417"/>
      <c r="LYO30" s="1417"/>
      <c r="LYP30" s="1417"/>
      <c r="LYQ30" s="1417"/>
      <c r="LYR30" s="1417"/>
      <c r="LYS30" s="1417"/>
      <c r="LYT30" s="1417"/>
      <c r="LYU30" s="1417"/>
      <c r="LYV30" s="1417"/>
      <c r="LYW30" s="1417"/>
      <c r="LYX30" s="1417"/>
      <c r="LYY30" s="1417"/>
      <c r="LYZ30" s="1417"/>
      <c r="LZA30" s="1417"/>
      <c r="LZB30" s="1417"/>
      <c r="LZC30" s="1417"/>
      <c r="LZD30" s="1417"/>
      <c r="LZE30" s="1417"/>
      <c r="LZF30" s="1417"/>
      <c r="LZG30" s="1417"/>
      <c r="LZH30" s="1417"/>
      <c r="LZI30" s="1417"/>
      <c r="LZJ30" s="1417"/>
      <c r="LZK30" s="1417"/>
      <c r="LZL30" s="1417"/>
      <c r="LZM30" s="1417"/>
      <c r="LZN30" s="1417"/>
      <c r="LZO30" s="1417"/>
      <c r="LZP30" s="1417"/>
      <c r="LZQ30" s="1417"/>
      <c r="LZR30" s="1417"/>
      <c r="LZS30" s="1417"/>
      <c r="LZT30" s="1417"/>
      <c r="LZU30" s="1417"/>
      <c r="LZV30" s="1417"/>
      <c r="LZW30" s="1417"/>
      <c r="LZX30" s="1417"/>
      <c r="LZY30" s="1417"/>
      <c r="LZZ30" s="1417"/>
      <c r="MAA30" s="1417"/>
      <c r="MAB30" s="1417"/>
      <c r="MAC30" s="1417"/>
      <c r="MAD30" s="1417"/>
      <c r="MAE30" s="1417"/>
      <c r="MAF30" s="1417"/>
      <c r="MAG30" s="1417"/>
      <c r="MAH30" s="1417"/>
      <c r="MAI30" s="1417"/>
      <c r="MAJ30" s="1417"/>
      <c r="MAK30" s="1417"/>
      <c r="MAL30" s="1417"/>
      <c r="MAM30" s="1417"/>
      <c r="MAN30" s="1417"/>
      <c r="MAO30" s="1417"/>
      <c r="MAP30" s="1417"/>
      <c r="MAQ30" s="1417"/>
      <c r="MAR30" s="1417"/>
      <c r="MAS30" s="1417"/>
      <c r="MAT30" s="1417"/>
      <c r="MAU30" s="1417"/>
      <c r="MAV30" s="1417"/>
      <c r="MAW30" s="1417"/>
      <c r="MAX30" s="1417"/>
      <c r="MAY30" s="1417"/>
      <c r="MAZ30" s="1417"/>
      <c r="MBA30" s="1417"/>
      <c r="MBB30" s="1417"/>
      <c r="MBC30" s="1417"/>
      <c r="MBD30" s="1417"/>
      <c r="MBE30" s="1417"/>
      <c r="MBF30" s="1417"/>
      <c r="MBG30" s="1417"/>
      <c r="MBH30" s="1417"/>
      <c r="MBI30" s="1417"/>
      <c r="MBJ30" s="1417"/>
      <c r="MBK30" s="1417"/>
      <c r="MBL30" s="1417"/>
      <c r="MBM30" s="1417"/>
      <c r="MBN30" s="1417"/>
      <c r="MBO30" s="1417"/>
      <c r="MBP30" s="1417"/>
      <c r="MBQ30" s="1417"/>
      <c r="MBR30" s="1417"/>
      <c r="MBS30" s="1417"/>
      <c r="MBT30" s="1417"/>
      <c r="MBU30" s="1417"/>
      <c r="MBV30" s="1417"/>
      <c r="MBW30" s="1417"/>
      <c r="MBX30" s="1417"/>
      <c r="MBY30" s="1417"/>
      <c r="MBZ30" s="1417"/>
      <c r="MCA30" s="1417"/>
      <c r="MCB30" s="1417"/>
      <c r="MCC30" s="1417"/>
      <c r="MCD30" s="1417"/>
      <c r="MCE30" s="1417"/>
      <c r="MCF30" s="1417"/>
      <c r="MCG30" s="1417"/>
      <c r="MCH30" s="1417"/>
      <c r="MCI30" s="1417"/>
      <c r="MCJ30" s="1417"/>
      <c r="MCK30" s="1417"/>
      <c r="MCL30" s="1417"/>
      <c r="MCM30" s="1417"/>
      <c r="MCN30" s="1417"/>
      <c r="MCO30" s="1417"/>
      <c r="MCP30" s="1417"/>
      <c r="MCQ30" s="1417"/>
      <c r="MCR30" s="1417"/>
      <c r="MCS30" s="1417"/>
      <c r="MCT30" s="1417"/>
      <c r="MCU30" s="1417"/>
      <c r="MCV30" s="1417"/>
      <c r="MCW30" s="1417"/>
      <c r="MCX30" s="1417"/>
      <c r="MCY30" s="1417"/>
      <c r="MCZ30" s="1417"/>
      <c r="MDA30" s="1417"/>
      <c r="MDB30" s="1417"/>
      <c r="MDC30" s="1417"/>
      <c r="MDD30" s="1417"/>
      <c r="MDE30" s="1417"/>
      <c r="MDF30" s="1417"/>
      <c r="MDG30" s="1417"/>
      <c r="MDH30" s="1417"/>
      <c r="MDI30" s="1417"/>
      <c r="MDJ30" s="1417"/>
      <c r="MDK30" s="1417"/>
      <c r="MDL30" s="1417"/>
      <c r="MDM30" s="1417"/>
      <c r="MDN30" s="1417"/>
      <c r="MDO30" s="1417"/>
      <c r="MDP30" s="1417"/>
      <c r="MDQ30" s="1417"/>
      <c r="MDR30" s="1417"/>
      <c r="MDS30" s="1417"/>
      <c r="MDT30" s="1417"/>
      <c r="MDU30" s="1417"/>
      <c r="MDV30" s="1417"/>
      <c r="MDW30" s="1417"/>
      <c r="MDX30" s="1417"/>
      <c r="MDY30" s="1417"/>
      <c r="MDZ30" s="1417"/>
      <c r="MEA30" s="1417"/>
      <c r="MEB30" s="1417"/>
      <c r="MEC30" s="1417"/>
      <c r="MED30" s="1417"/>
      <c r="MEE30" s="1417"/>
      <c r="MEF30" s="1417"/>
      <c r="MEG30" s="1417"/>
      <c r="MEH30" s="1417"/>
      <c r="MEI30" s="1417"/>
      <c r="MEJ30" s="1417"/>
      <c r="MEK30" s="1417"/>
      <c r="MEL30" s="1417"/>
      <c r="MEM30" s="1417"/>
      <c r="MEN30" s="1417"/>
      <c r="MEO30" s="1417"/>
      <c r="MEP30" s="1417"/>
      <c r="MEQ30" s="1417"/>
      <c r="MER30" s="1417"/>
      <c r="MES30" s="1417"/>
      <c r="MET30" s="1417"/>
      <c r="MEU30" s="1417"/>
      <c r="MEV30" s="1417"/>
      <c r="MEW30" s="1417"/>
      <c r="MEX30" s="1417"/>
      <c r="MEY30" s="1417"/>
      <c r="MEZ30" s="1417"/>
      <c r="MFA30" s="1417"/>
      <c r="MFB30" s="1417"/>
      <c r="MFC30" s="1417"/>
      <c r="MFD30" s="1417"/>
      <c r="MFE30" s="1417"/>
      <c r="MFF30" s="1417"/>
      <c r="MFG30" s="1417"/>
      <c r="MFH30" s="1417"/>
      <c r="MFI30" s="1417"/>
      <c r="MFJ30" s="1417"/>
      <c r="MFK30" s="1417"/>
      <c r="MFL30" s="1417"/>
      <c r="MFM30" s="1417"/>
      <c r="MFN30" s="1417"/>
      <c r="MFO30" s="1417"/>
      <c r="MFP30" s="1417"/>
      <c r="MFQ30" s="1417"/>
      <c r="MFR30" s="1417"/>
      <c r="MFS30" s="1417"/>
      <c r="MFT30" s="1417"/>
      <c r="MFU30" s="1417"/>
      <c r="MFV30" s="1417"/>
      <c r="MFW30" s="1417"/>
      <c r="MFX30" s="1417"/>
      <c r="MFY30" s="1417"/>
      <c r="MFZ30" s="1417"/>
      <c r="MGA30" s="1417"/>
      <c r="MGB30" s="1417"/>
      <c r="MGC30" s="1417"/>
      <c r="MGD30" s="1417"/>
      <c r="MGE30" s="1417"/>
      <c r="MGF30" s="1417"/>
      <c r="MGG30" s="1417"/>
      <c r="MGH30" s="1417"/>
      <c r="MGI30" s="1417"/>
      <c r="MGJ30" s="1417"/>
      <c r="MGK30" s="1417"/>
      <c r="MGL30" s="1417"/>
      <c r="MGM30" s="1417"/>
      <c r="MGN30" s="1417"/>
      <c r="MGO30" s="1417"/>
      <c r="MGP30" s="1417"/>
      <c r="MGQ30" s="1417"/>
      <c r="MGR30" s="1417"/>
      <c r="MGS30" s="1417"/>
      <c r="MGT30" s="1417"/>
      <c r="MGU30" s="1417"/>
      <c r="MGV30" s="1417"/>
      <c r="MGW30" s="1417"/>
      <c r="MGX30" s="1417"/>
      <c r="MGY30" s="1417"/>
      <c r="MGZ30" s="1417"/>
      <c r="MHA30" s="1417"/>
      <c r="MHB30" s="1417"/>
      <c r="MHC30" s="1417"/>
      <c r="MHD30" s="1417"/>
      <c r="MHE30" s="1417"/>
      <c r="MHF30" s="1417"/>
      <c r="MHG30" s="1417"/>
      <c r="MHH30" s="1417"/>
      <c r="MHI30" s="1417"/>
      <c r="MHJ30" s="1417"/>
      <c r="MHK30" s="1417"/>
      <c r="MHL30" s="1417"/>
      <c r="MHM30" s="1417"/>
      <c r="MHN30" s="1417"/>
      <c r="MHO30" s="1417"/>
      <c r="MHP30" s="1417"/>
      <c r="MHQ30" s="1417"/>
      <c r="MHR30" s="1417"/>
      <c r="MHS30" s="1417"/>
      <c r="MHT30" s="1417"/>
      <c r="MHU30" s="1417"/>
      <c r="MHV30" s="1417"/>
      <c r="MHW30" s="1417"/>
      <c r="MHX30" s="1417"/>
      <c r="MHY30" s="1417"/>
      <c r="MHZ30" s="1417"/>
      <c r="MIA30" s="1417"/>
      <c r="MIB30" s="1417"/>
      <c r="MIC30" s="1417"/>
      <c r="MID30" s="1417"/>
      <c r="MIE30" s="1417"/>
      <c r="MIF30" s="1417"/>
      <c r="MIG30" s="1417"/>
      <c r="MIH30" s="1417"/>
      <c r="MII30" s="1417"/>
      <c r="MIJ30" s="1417"/>
      <c r="MIK30" s="1417"/>
      <c r="MIL30" s="1417"/>
      <c r="MIM30" s="1417"/>
      <c r="MIN30" s="1417"/>
      <c r="MIO30" s="1417"/>
      <c r="MIP30" s="1417"/>
      <c r="MIQ30" s="1417"/>
      <c r="MIR30" s="1417"/>
      <c r="MIS30" s="1417"/>
      <c r="MIT30" s="1417"/>
      <c r="MIU30" s="1417"/>
      <c r="MIV30" s="1417"/>
      <c r="MIW30" s="1417"/>
      <c r="MIX30" s="1417"/>
      <c r="MIY30" s="1417"/>
      <c r="MIZ30" s="1417"/>
      <c r="MJA30" s="1417"/>
      <c r="MJB30" s="1417"/>
      <c r="MJC30" s="1417"/>
      <c r="MJD30" s="1417"/>
      <c r="MJE30" s="1417"/>
      <c r="MJF30" s="1417"/>
      <c r="MJG30" s="1417"/>
      <c r="MJH30" s="1417"/>
      <c r="MJI30" s="1417"/>
      <c r="MJJ30" s="1417"/>
      <c r="MJK30" s="1417"/>
      <c r="MJL30" s="1417"/>
      <c r="MJM30" s="1417"/>
      <c r="MJN30" s="1417"/>
      <c r="MJO30" s="1417"/>
      <c r="MJP30" s="1417"/>
      <c r="MJQ30" s="1417"/>
      <c r="MJR30" s="1417"/>
      <c r="MJS30" s="1417"/>
      <c r="MJT30" s="1417"/>
      <c r="MJU30" s="1417"/>
      <c r="MJV30" s="1417"/>
      <c r="MJW30" s="1417"/>
      <c r="MJX30" s="1417"/>
      <c r="MJY30" s="1417"/>
      <c r="MJZ30" s="1417"/>
      <c r="MKA30" s="1417"/>
      <c r="MKB30" s="1417"/>
      <c r="MKC30" s="1417"/>
      <c r="MKD30" s="1417"/>
      <c r="MKE30" s="1417"/>
      <c r="MKF30" s="1417"/>
      <c r="MKG30" s="1417"/>
      <c r="MKH30" s="1417"/>
      <c r="MKI30" s="1417"/>
      <c r="MKJ30" s="1417"/>
      <c r="MKK30" s="1417"/>
      <c r="MKL30" s="1417"/>
      <c r="MKM30" s="1417"/>
      <c r="MKN30" s="1417"/>
      <c r="MKO30" s="1417"/>
      <c r="MKP30" s="1417"/>
      <c r="MKQ30" s="1417"/>
      <c r="MKR30" s="1417"/>
      <c r="MKS30" s="1417"/>
      <c r="MKT30" s="1417"/>
      <c r="MKU30" s="1417"/>
      <c r="MKV30" s="1417"/>
      <c r="MKW30" s="1417"/>
      <c r="MKX30" s="1417"/>
      <c r="MKY30" s="1417"/>
      <c r="MKZ30" s="1417"/>
      <c r="MLA30" s="1417"/>
      <c r="MLB30" s="1417"/>
      <c r="MLC30" s="1417"/>
      <c r="MLD30" s="1417"/>
      <c r="MLE30" s="1417"/>
      <c r="MLF30" s="1417"/>
      <c r="MLG30" s="1417"/>
      <c r="MLH30" s="1417"/>
      <c r="MLI30" s="1417"/>
      <c r="MLJ30" s="1417"/>
      <c r="MLK30" s="1417"/>
      <c r="MLL30" s="1417"/>
      <c r="MLM30" s="1417"/>
      <c r="MLN30" s="1417"/>
      <c r="MLO30" s="1417"/>
      <c r="MLP30" s="1417"/>
      <c r="MLQ30" s="1417"/>
      <c r="MLR30" s="1417"/>
      <c r="MLS30" s="1417"/>
      <c r="MLT30" s="1417"/>
      <c r="MLU30" s="1417"/>
      <c r="MLV30" s="1417"/>
      <c r="MLW30" s="1417"/>
      <c r="MLX30" s="1417"/>
      <c r="MLY30" s="1417"/>
      <c r="MLZ30" s="1417"/>
      <c r="MMA30" s="1417"/>
      <c r="MMB30" s="1417"/>
      <c r="MMC30" s="1417"/>
      <c r="MMD30" s="1417"/>
      <c r="MME30" s="1417"/>
      <c r="MMF30" s="1417"/>
      <c r="MMG30" s="1417"/>
      <c r="MMH30" s="1417"/>
      <c r="MMI30" s="1417"/>
      <c r="MMJ30" s="1417"/>
      <c r="MMK30" s="1417"/>
      <c r="MML30" s="1417"/>
      <c r="MMM30" s="1417"/>
      <c r="MMN30" s="1417"/>
      <c r="MMO30" s="1417"/>
      <c r="MMP30" s="1417"/>
      <c r="MMQ30" s="1417"/>
      <c r="MMR30" s="1417"/>
      <c r="MMS30" s="1417"/>
      <c r="MMT30" s="1417"/>
      <c r="MMU30" s="1417"/>
      <c r="MMV30" s="1417"/>
      <c r="MMW30" s="1417"/>
      <c r="MMX30" s="1417"/>
      <c r="MMY30" s="1417"/>
      <c r="MMZ30" s="1417"/>
      <c r="MNA30" s="1417"/>
      <c r="MNB30" s="1417"/>
      <c r="MNC30" s="1417"/>
      <c r="MND30" s="1417"/>
      <c r="MNE30" s="1417"/>
      <c r="MNF30" s="1417"/>
      <c r="MNG30" s="1417"/>
      <c r="MNH30" s="1417"/>
      <c r="MNI30" s="1417"/>
      <c r="MNJ30" s="1417"/>
      <c r="MNK30" s="1417"/>
      <c r="MNL30" s="1417"/>
      <c r="MNM30" s="1417"/>
      <c r="MNN30" s="1417"/>
      <c r="MNO30" s="1417"/>
      <c r="MNP30" s="1417"/>
      <c r="MNQ30" s="1417"/>
      <c r="MNR30" s="1417"/>
      <c r="MNS30" s="1417"/>
      <c r="MNT30" s="1417"/>
      <c r="MNU30" s="1417"/>
      <c r="MNV30" s="1417"/>
      <c r="MNW30" s="1417"/>
      <c r="MNX30" s="1417"/>
      <c r="MNY30" s="1417"/>
      <c r="MNZ30" s="1417"/>
      <c r="MOA30" s="1417"/>
      <c r="MOB30" s="1417"/>
      <c r="MOC30" s="1417"/>
      <c r="MOD30" s="1417"/>
      <c r="MOE30" s="1417"/>
      <c r="MOF30" s="1417"/>
      <c r="MOG30" s="1417"/>
      <c r="MOH30" s="1417"/>
      <c r="MOI30" s="1417"/>
      <c r="MOJ30" s="1417"/>
      <c r="MOK30" s="1417"/>
      <c r="MOL30" s="1417"/>
      <c r="MOM30" s="1417"/>
      <c r="MON30" s="1417"/>
      <c r="MOO30" s="1417"/>
      <c r="MOP30" s="1417"/>
      <c r="MOQ30" s="1417"/>
      <c r="MOR30" s="1417"/>
      <c r="MOS30" s="1417"/>
      <c r="MOT30" s="1417"/>
      <c r="MOU30" s="1417"/>
      <c r="MOV30" s="1417"/>
      <c r="MOW30" s="1417"/>
      <c r="MOX30" s="1417"/>
      <c r="MOY30" s="1417"/>
      <c r="MOZ30" s="1417"/>
      <c r="MPA30" s="1417"/>
      <c r="MPB30" s="1417"/>
      <c r="MPC30" s="1417"/>
      <c r="MPD30" s="1417"/>
      <c r="MPE30" s="1417"/>
      <c r="MPF30" s="1417"/>
      <c r="MPG30" s="1417"/>
      <c r="MPH30" s="1417"/>
      <c r="MPI30" s="1417"/>
      <c r="MPJ30" s="1417"/>
      <c r="MPK30" s="1417"/>
      <c r="MPL30" s="1417"/>
      <c r="MPM30" s="1417"/>
      <c r="MPN30" s="1417"/>
      <c r="MPO30" s="1417"/>
      <c r="MPP30" s="1417"/>
      <c r="MPQ30" s="1417"/>
      <c r="MPR30" s="1417"/>
      <c r="MPS30" s="1417"/>
      <c r="MPT30" s="1417"/>
      <c r="MPU30" s="1417"/>
      <c r="MPV30" s="1417"/>
      <c r="MPW30" s="1417"/>
      <c r="MPX30" s="1417"/>
      <c r="MPY30" s="1417"/>
      <c r="MPZ30" s="1417"/>
      <c r="MQA30" s="1417"/>
      <c r="MQB30" s="1417"/>
      <c r="MQC30" s="1417"/>
      <c r="MQD30" s="1417"/>
      <c r="MQE30" s="1417"/>
      <c r="MQF30" s="1417"/>
      <c r="MQG30" s="1417"/>
      <c r="MQH30" s="1417"/>
      <c r="MQI30" s="1417"/>
      <c r="MQJ30" s="1417"/>
      <c r="MQK30" s="1417"/>
      <c r="MQL30" s="1417"/>
      <c r="MQM30" s="1417"/>
      <c r="MQN30" s="1417"/>
      <c r="MQO30" s="1417"/>
      <c r="MQP30" s="1417"/>
      <c r="MQQ30" s="1417"/>
      <c r="MQR30" s="1417"/>
      <c r="MQS30" s="1417"/>
      <c r="MQT30" s="1417"/>
      <c r="MQU30" s="1417"/>
      <c r="MQV30" s="1417"/>
      <c r="MQW30" s="1417"/>
      <c r="MQX30" s="1417"/>
      <c r="MQY30" s="1417"/>
      <c r="MQZ30" s="1417"/>
      <c r="MRA30" s="1417"/>
      <c r="MRB30" s="1417"/>
      <c r="MRC30" s="1417"/>
      <c r="MRD30" s="1417"/>
      <c r="MRE30" s="1417"/>
      <c r="MRF30" s="1417"/>
      <c r="MRG30" s="1417"/>
      <c r="MRH30" s="1417"/>
      <c r="MRI30" s="1417"/>
      <c r="MRJ30" s="1417"/>
      <c r="MRK30" s="1417"/>
      <c r="MRL30" s="1417"/>
      <c r="MRM30" s="1417"/>
      <c r="MRN30" s="1417"/>
      <c r="MRO30" s="1417"/>
      <c r="MRP30" s="1417"/>
      <c r="MRQ30" s="1417"/>
      <c r="MRR30" s="1417"/>
      <c r="MRS30" s="1417"/>
      <c r="MRT30" s="1417"/>
      <c r="MRU30" s="1417"/>
      <c r="MRV30" s="1417"/>
      <c r="MRW30" s="1417"/>
      <c r="MRX30" s="1417"/>
      <c r="MRY30" s="1417"/>
      <c r="MRZ30" s="1417"/>
      <c r="MSA30" s="1417"/>
      <c r="MSB30" s="1417"/>
      <c r="MSC30" s="1417"/>
      <c r="MSD30" s="1417"/>
      <c r="MSE30" s="1417"/>
      <c r="MSF30" s="1417"/>
      <c r="MSG30" s="1417"/>
      <c r="MSH30" s="1417"/>
      <c r="MSI30" s="1417"/>
      <c r="MSJ30" s="1417"/>
      <c r="MSK30" s="1417"/>
      <c r="MSL30" s="1417"/>
      <c r="MSM30" s="1417"/>
      <c r="MSN30" s="1417"/>
      <c r="MSO30" s="1417"/>
      <c r="MSP30" s="1417"/>
      <c r="MSQ30" s="1417"/>
      <c r="MSR30" s="1417"/>
      <c r="MSS30" s="1417"/>
      <c r="MST30" s="1417"/>
      <c r="MSU30" s="1417"/>
      <c r="MSV30" s="1417"/>
      <c r="MSW30" s="1417"/>
      <c r="MSX30" s="1417"/>
      <c r="MSY30" s="1417"/>
      <c r="MSZ30" s="1417"/>
      <c r="MTA30" s="1417"/>
      <c r="MTB30" s="1417"/>
      <c r="MTC30" s="1417"/>
      <c r="MTD30" s="1417"/>
      <c r="MTE30" s="1417"/>
      <c r="MTF30" s="1417"/>
      <c r="MTG30" s="1417"/>
      <c r="MTH30" s="1417"/>
      <c r="MTI30" s="1417"/>
      <c r="MTJ30" s="1417"/>
      <c r="MTK30" s="1417"/>
      <c r="MTL30" s="1417"/>
      <c r="MTM30" s="1417"/>
      <c r="MTN30" s="1417"/>
      <c r="MTO30" s="1417"/>
      <c r="MTP30" s="1417"/>
      <c r="MTQ30" s="1417"/>
      <c r="MTR30" s="1417"/>
      <c r="MTS30" s="1417"/>
      <c r="MTT30" s="1417"/>
      <c r="MTU30" s="1417"/>
      <c r="MTV30" s="1417"/>
      <c r="MTW30" s="1417"/>
      <c r="MTX30" s="1417"/>
      <c r="MTY30" s="1417"/>
      <c r="MTZ30" s="1417"/>
      <c r="MUA30" s="1417"/>
      <c r="MUB30" s="1417"/>
      <c r="MUC30" s="1417"/>
      <c r="MUD30" s="1417"/>
      <c r="MUE30" s="1417"/>
      <c r="MUF30" s="1417"/>
      <c r="MUG30" s="1417"/>
      <c r="MUH30" s="1417"/>
      <c r="MUI30" s="1417"/>
      <c r="MUJ30" s="1417"/>
      <c r="MUK30" s="1417"/>
      <c r="MUL30" s="1417"/>
      <c r="MUM30" s="1417"/>
      <c r="MUN30" s="1417"/>
      <c r="MUO30" s="1417"/>
      <c r="MUP30" s="1417"/>
      <c r="MUQ30" s="1417"/>
      <c r="MUR30" s="1417"/>
      <c r="MUS30" s="1417"/>
      <c r="MUT30" s="1417"/>
      <c r="MUU30" s="1417"/>
      <c r="MUV30" s="1417"/>
      <c r="MUW30" s="1417"/>
      <c r="MUX30" s="1417"/>
      <c r="MUY30" s="1417"/>
      <c r="MUZ30" s="1417"/>
      <c r="MVA30" s="1417"/>
      <c r="MVB30" s="1417"/>
      <c r="MVC30" s="1417"/>
      <c r="MVD30" s="1417"/>
      <c r="MVE30" s="1417"/>
      <c r="MVF30" s="1417"/>
      <c r="MVG30" s="1417"/>
      <c r="MVH30" s="1417"/>
      <c r="MVI30" s="1417"/>
      <c r="MVJ30" s="1417"/>
      <c r="MVK30" s="1417"/>
      <c r="MVL30" s="1417"/>
      <c r="MVM30" s="1417"/>
      <c r="MVN30" s="1417"/>
      <c r="MVO30" s="1417"/>
      <c r="MVP30" s="1417"/>
      <c r="MVQ30" s="1417"/>
      <c r="MVR30" s="1417"/>
      <c r="MVS30" s="1417"/>
      <c r="MVT30" s="1417"/>
      <c r="MVU30" s="1417"/>
      <c r="MVV30" s="1417"/>
      <c r="MVW30" s="1417"/>
      <c r="MVX30" s="1417"/>
      <c r="MVY30" s="1417"/>
      <c r="MVZ30" s="1417"/>
      <c r="MWA30" s="1417"/>
      <c r="MWB30" s="1417"/>
      <c r="MWC30" s="1417"/>
      <c r="MWD30" s="1417"/>
      <c r="MWE30" s="1417"/>
      <c r="MWF30" s="1417"/>
      <c r="MWG30" s="1417"/>
      <c r="MWH30" s="1417"/>
      <c r="MWI30" s="1417"/>
      <c r="MWJ30" s="1417"/>
      <c r="MWK30" s="1417"/>
      <c r="MWL30" s="1417"/>
      <c r="MWM30" s="1417"/>
      <c r="MWN30" s="1417"/>
      <c r="MWO30" s="1417"/>
      <c r="MWP30" s="1417"/>
      <c r="MWQ30" s="1417"/>
      <c r="MWR30" s="1417"/>
      <c r="MWS30" s="1417"/>
      <c r="MWT30" s="1417"/>
      <c r="MWU30" s="1417"/>
      <c r="MWV30" s="1417"/>
      <c r="MWW30" s="1417"/>
      <c r="MWX30" s="1417"/>
      <c r="MWY30" s="1417"/>
      <c r="MWZ30" s="1417"/>
      <c r="MXA30" s="1417"/>
      <c r="MXB30" s="1417"/>
      <c r="MXC30" s="1417"/>
      <c r="MXD30" s="1417"/>
      <c r="MXE30" s="1417"/>
      <c r="MXF30" s="1417"/>
      <c r="MXG30" s="1417"/>
      <c r="MXH30" s="1417"/>
      <c r="MXI30" s="1417"/>
      <c r="MXJ30" s="1417"/>
      <c r="MXK30" s="1417"/>
      <c r="MXL30" s="1417"/>
      <c r="MXM30" s="1417"/>
      <c r="MXN30" s="1417"/>
      <c r="MXO30" s="1417"/>
      <c r="MXP30" s="1417"/>
      <c r="MXQ30" s="1417"/>
      <c r="MXR30" s="1417"/>
      <c r="MXS30" s="1417"/>
      <c r="MXT30" s="1417"/>
      <c r="MXU30" s="1417"/>
      <c r="MXV30" s="1417"/>
      <c r="MXW30" s="1417"/>
      <c r="MXX30" s="1417"/>
      <c r="MXY30" s="1417"/>
      <c r="MXZ30" s="1417"/>
      <c r="MYA30" s="1417"/>
      <c r="MYB30" s="1417"/>
      <c r="MYC30" s="1417"/>
      <c r="MYD30" s="1417"/>
      <c r="MYE30" s="1417"/>
      <c r="MYF30" s="1417"/>
      <c r="MYG30" s="1417"/>
      <c r="MYH30" s="1417"/>
      <c r="MYI30" s="1417"/>
      <c r="MYJ30" s="1417"/>
      <c r="MYK30" s="1417"/>
      <c r="MYL30" s="1417"/>
      <c r="MYM30" s="1417"/>
      <c r="MYN30" s="1417"/>
      <c r="MYO30" s="1417"/>
      <c r="MYP30" s="1417"/>
      <c r="MYQ30" s="1417"/>
      <c r="MYR30" s="1417"/>
      <c r="MYS30" s="1417"/>
      <c r="MYT30" s="1417"/>
      <c r="MYU30" s="1417"/>
      <c r="MYV30" s="1417"/>
      <c r="MYW30" s="1417"/>
      <c r="MYX30" s="1417"/>
      <c r="MYY30" s="1417"/>
      <c r="MYZ30" s="1417"/>
      <c r="MZA30" s="1417"/>
      <c r="MZB30" s="1417"/>
      <c r="MZC30" s="1417"/>
      <c r="MZD30" s="1417"/>
      <c r="MZE30" s="1417"/>
      <c r="MZF30" s="1417"/>
      <c r="MZG30" s="1417"/>
      <c r="MZH30" s="1417"/>
      <c r="MZI30" s="1417"/>
      <c r="MZJ30" s="1417"/>
      <c r="MZK30" s="1417"/>
      <c r="MZL30" s="1417"/>
      <c r="MZM30" s="1417"/>
      <c r="MZN30" s="1417"/>
      <c r="MZO30" s="1417"/>
      <c r="MZP30" s="1417"/>
      <c r="MZQ30" s="1417"/>
      <c r="MZR30" s="1417"/>
      <c r="MZS30" s="1417"/>
      <c r="MZT30" s="1417"/>
      <c r="MZU30" s="1417"/>
      <c r="MZV30" s="1417"/>
      <c r="MZW30" s="1417"/>
      <c r="MZX30" s="1417"/>
      <c r="MZY30" s="1417"/>
      <c r="MZZ30" s="1417"/>
      <c r="NAA30" s="1417"/>
      <c r="NAB30" s="1417"/>
      <c r="NAC30" s="1417"/>
      <c r="NAD30" s="1417"/>
      <c r="NAE30" s="1417"/>
      <c r="NAF30" s="1417"/>
      <c r="NAG30" s="1417"/>
      <c r="NAH30" s="1417"/>
      <c r="NAI30" s="1417"/>
      <c r="NAJ30" s="1417"/>
      <c r="NAK30" s="1417"/>
      <c r="NAL30" s="1417"/>
      <c r="NAM30" s="1417"/>
      <c r="NAN30" s="1417"/>
      <c r="NAO30" s="1417"/>
      <c r="NAP30" s="1417"/>
      <c r="NAQ30" s="1417"/>
      <c r="NAR30" s="1417"/>
      <c r="NAS30" s="1417"/>
      <c r="NAT30" s="1417"/>
      <c r="NAU30" s="1417"/>
      <c r="NAV30" s="1417"/>
      <c r="NAW30" s="1417"/>
      <c r="NAX30" s="1417"/>
      <c r="NAY30" s="1417"/>
      <c r="NAZ30" s="1417"/>
      <c r="NBA30" s="1417"/>
      <c r="NBB30" s="1417"/>
      <c r="NBC30" s="1417"/>
      <c r="NBD30" s="1417"/>
      <c r="NBE30" s="1417"/>
      <c r="NBF30" s="1417"/>
      <c r="NBG30" s="1417"/>
      <c r="NBH30" s="1417"/>
      <c r="NBI30" s="1417"/>
      <c r="NBJ30" s="1417"/>
      <c r="NBK30" s="1417"/>
      <c r="NBL30" s="1417"/>
      <c r="NBM30" s="1417"/>
      <c r="NBN30" s="1417"/>
      <c r="NBO30" s="1417"/>
      <c r="NBP30" s="1417"/>
      <c r="NBQ30" s="1417"/>
      <c r="NBR30" s="1417"/>
      <c r="NBS30" s="1417"/>
      <c r="NBT30" s="1417"/>
      <c r="NBU30" s="1417"/>
      <c r="NBV30" s="1417"/>
      <c r="NBW30" s="1417"/>
      <c r="NBX30" s="1417"/>
      <c r="NBY30" s="1417"/>
      <c r="NBZ30" s="1417"/>
      <c r="NCA30" s="1417"/>
      <c r="NCB30" s="1417"/>
      <c r="NCC30" s="1417"/>
      <c r="NCD30" s="1417"/>
      <c r="NCE30" s="1417"/>
      <c r="NCF30" s="1417"/>
      <c r="NCG30" s="1417"/>
      <c r="NCH30" s="1417"/>
      <c r="NCI30" s="1417"/>
      <c r="NCJ30" s="1417"/>
      <c r="NCK30" s="1417"/>
      <c r="NCL30" s="1417"/>
      <c r="NCM30" s="1417"/>
      <c r="NCN30" s="1417"/>
      <c r="NCO30" s="1417"/>
      <c r="NCP30" s="1417"/>
      <c r="NCQ30" s="1417"/>
      <c r="NCR30" s="1417"/>
      <c r="NCS30" s="1417"/>
      <c r="NCT30" s="1417"/>
      <c r="NCU30" s="1417"/>
      <c r="NCV30" s="1417"/>
      <c r="NCW30" s="1417"/>
      <c r="NCX30" s="1417"/>
      <c r="NCY30" s="1417"/>
      <c r="NCZ30" s="1417"/>
      <c r="NDA30" s="1417"/>
      <c r="NDB30" s="1417"/>
      <c r="NDC30" s="1417"/>
      <c r="NDD30" s="1417"/>
      <c r="NDE30" s="1417"/>
      <c r="NDF30" s="1417"/>
      <c r="NDG30" s="1417"/>
      <c r="NDH30" s="1417"/>
      <c r="NDI30" s="1417"/>
      <c r="NDJ30" s="1417"/>
      <c r="NDK30" s="1417"/>
      <c r="NDL30" s="1417"/>
      <c r="NDM30" s="1417"/>
      <c r="NDN30" s="1417"/>
      <c r="NDO30" s="1417"/>
      <c r="NDP30" s="1417"/>
      <c r="NDQ30" s="1417"/>
      <c r="NDR30" s="1417"/>
      <c r="NDS30" s="1417"/>
      <c r="NDT30" s="1417"/>
      <c r="NDU30" s="1417"/>
      <c r="NDV30" s="1417"/>
      <c r="NDW30" s="1417"/>
      <c r="NDX30" s="1417"/>
      <c r="NDY30" s="1417"/>
      <c r="NDZ30" s="1417"/>
      <c r="NEA30" s="1417"/>
      <c r="NEB30" s="1417"/>
      <c r="NEC30" s="1417"/>
      <c r="NED30" s="1417"/>
      <c r="NEE30" s="1417"/>
      <c r="NEF30" s="1417"/>
      <c r="NEG30" s="1417"/>
      <c r="NEH30" s="1417"/>
      <c r="NEI30" s="1417"/>
      <c r="NEJ30" s="1417"/>
      <c r="NEK30" s="1417"/>
      <c r="NEL30" s="1417"/>
      <c r="NEM30" s="1417"/>
      <c r="NEN30" s="1417"/>
      <c r="NEO30" s="1417"/>
      <c r="NEP30" s="1417"/>
      <c r="NEQ30" s="1417"/>
      <c r="NER30" s="1417"/>
      <c r="NES30" s="1417"/>
      <c r="NET30" s="1417"/>
      <c r="NEU30" s="1417"/>
      <c r="NEV30" s="1417"/>
      <c r="NEW30" s="1417"/>
      <c r="NEX30" s="1417"/>
      <c r="NEY30" s="1417"/>
      <c r="NEZ30" s="1417"/>
      <c r="NFA30" s="1417"/>
      <c r="NFB30" s="1417"/>
      <c r="NFC30" s="1417"/>
      <c r="NFD30" s="1417"/>
      <c r="NFE30" s="1417"/>
      <c r="NFF30" s="1417"/>
      <c r="NFG30" s="1417"/>
      <c r="NFH30" s="1417"/>
      <c r="NFI30" s="1417"/>
      <c r="NFJ30" s="1417"/>
      <c r="NFK30" s="1417"/>
      <c r="NFL30" s="1417"/>
      <c r="NFM30" s="1417"/>
      <c r="NFN30" s="1417"/>
      <c r="NFO30" s="1417"/>
      <c r="NFP30" s="1417"/>
      <c r="NFQ30" s="1417"/>
      <c r="NFR30" s="1417"/>
      <c r="NFS30" s="1417"/>
      <c r="NFT30" s="1417"/>
      <c r="NFU30" s="1417"/>
      <c r="NFV30" s="1417"/>
      <c r="NFW30" s="1417"/>
      <c r="NFX30" s="1417"/>
      <c r="NFY30" s="1417"/>
      <c r="NFZ30" s="1417"/>
      <c r="NGA30" s="1417"/>
      <c r="NGB30" s="1417"/>
      <c r="NGC30" s="1417"/>
      <c r="NGD30" s="1417"/>
      <c r="NGE30" s="1417"/>
      <c r="NGF30" s="1417"/>
      <c r="NGG30" s="1417"/>
      <c r="NGH30" s="1417"/>
      <c r="NGI30" s="1417"/>
      <c r="NGJ30" s="1417"/>
      <c r="NGK30" s="1417"/>
      <c r="NGL30" s="1417"/>
      <c r="NGM30" s="1417"/>
      <c r="NGN30" s="1417"/>
      <c r="NGO30" s="1417"/>
      <c r="NGP30" s="1417"/>
      <c r="NGQ30" s="1417"/>
      <c r="NGR30" s="1417"/>
      <c r="NGS30" s="1417"/>
      <c r="NGT30" s="1417"/>
      <c r="NGU30" s="1417"/>
      <c r="NGV30" s="1417"/>
      <c r="NGW30" s="1417"/>
      <c r="NGX30" s="1417"/>
      <c r="NGY30" s="1417"/>
      <c r="NGZ30" s="1417"/>
      <c r="NHA30" s="1417"/>
      <c r="NHB30" s="1417"/>
      <c r="NHC30" s="1417"/>
      <c r="NHD30" s="1417"/>
      <c r="NHE30" s="1417"/>
      <c r="NHF30" s="1417"/>
      <c r="NHG30" s="1417"/>
      <c r="NHH30" s="1417"/>
      <c r="NHI30" s="1417"/>
      <c r="NHJ30" s="1417"/>
      <c r="NHK30" s="1417"/>
      <c r="NHL30" s="1417"/>
      <c r="NHM30" s="1417"/>
      <c r="NHN30" s="1417"/>
      <c r="NHO30" s="1417"/>
      <c r="NHP30" s="1417"/>
      <c r="NHQ30" s="1417"/>
      <c r="NHR30" s="1417"/>
      <c r="NHS30" s="1417"/>
      <c r="NHT30" s="1417"/>
      <c r="NHU30" s="1417"/>
      <c r="NHV30" s="1417"/>
      <c r="NHW30" s="1417"/>
      <c r="NHX30" s="1417"/>
      <c r="NHY30" s="1417"/>
      <c r="NHZ30" s="1417"/>
      <c r="NIA30" s="1417"/>
      <c r="NIB30" s="1417"/>
      <c r="NIC30" s="1417"/>
      <c r="NID30" s="1417"/>
      <c r="NIE30" s="1417"/>
      <c r="NIF30" s="1417"/>
      <c r="NIG30" s="1417"/>
      <c r="NIH30" s="1417"/>
      <c r="NII30" s="1417"/>
      <c r="NIJ30" s="1417"/>
      <c r="NIK30" s="1417"/>
      <c r="NIL30" s="1417"/>
      <c r="NIM30" s="1417"/>
      <c r="NIN30" s="1417"/>
      <c r="NIO30" s="1417"/>
      <c r="NIP30" s="1417"/>
      <c r="NIQ30" s="1417"/>
      <c r="NIR30" s="1417"/>
      <c r="NIS30" s="1417"/>
      <c r="NIT30" s="1417"/>
      <c r="NIU30" s="1417"/>
      <c r="NIV30" s="1417"/>
      <c r="NIW30" s="1417"/>
      <c r="NIX30" s="1417"/>
      <c r="NIY30" s="1417"/>
      <c r="NIZ30" s="1417"/>
      <c r="NJA30" s="1417"/>
      <c r="NJB30" s="1417"/>
      <c r="NJC30" s="1417"/>
      <c r="NJD30" s="1417"/>
      <c r="NJE30" s="1417"/>
      <c r="NJF30" s="1417"/>
      <c r="NJG30" s="1417"/>
      <c r="NJH30" s="1417"/>
      <c r="NJI30" s="1417"/>
      <c r="NJJ30" s="1417"/>
      <c r="NJK30" s="1417"/>
      <c r="NJL30" s="1417"/>
      <c r="NJM30" s="1417"/>
      <c r="NJN30" s="1417"/>
      <c r="NJO30" s="1417"/>
      <c r="NJP30" s="1417"/>
      <c r="NJQ30" s="1417"/>
      <c r="NJR30" s="1417"/>
      <c r="NJS30" s="1417"/>
      <c r="NJT30" s="1417"/>
      <c r="NJU30" s="1417"/>
      <c r="NJV30" s="1417"/>
      <c r="NJW30" s="1417"/>
      <c r="NJX30" s="1417"/>
      <c r="NJY30" s="1417"/>
      <c r="NJZ30" s="1417"/>
      <c r="NKA30" s="1417"/>
      <c r="NKB30" s="1417"/>
      <c r="NKC30" s="1417"/>
      <c r="NKD30" s="1417"/>
      <c r="NKE30" s="1417"/>
      <c r="NKF30" s="1417"/>
      <c r="NKG30" s="1417"/>
      <c r="NKH30" s="1417"/>
      <c r="NKI30" s="1417"/>
      <c r="NKJ30" s="1417"/>
      <c r="NKK30" s="1417"/>
      <c r="NKL30" s="1417"/>
      <c r="NKM30" s="1417"/>
      <c r="NKN30" s="1417"/>
      <c r="NKO30" s="1417"/>
      <c r="NKP30" s="1417"/>
      <c r="NKQ30" s="1417"/>
      <c r="NKR30" s="1417"/>
      <c r="NKS30" s="1417"/>
      <c r="NKT30" s="1417"/>
      <c r="NKU30" s="1417"/>
      <c r="NKV30" s="1417"/>
      <c r="NKW30" s="1417"/>
      <c r="NKX30" s="1417"/>
      <c r="NKY30" s="1417"/>
      <c r="NKZ30" s="1417"/>
      <c r="NLA30" s="1417"/>
      <c r="NLB30" s="1417"/>
      <c r="NLC30" s="1417"/>
      <c r="NLD30" s="1417"/>
      <c r="NLE30" s="1417"/>
      <c r="NLF30" s="1417"/>
      <c r="NLG30" s="1417"/>
      <c r="NLH30" s="1417"/>
      <c r="NLI30" s="1417"/>
      <c r="NLJ30" s="1417"/>
      <c r="NLK30" s="1417"/>
      <c r="NLL30" s="1417"/>
      <c r="NLM30" s="1417"/>
      <c r="NLN30" s="1417"/>
      <c r="NLO30" s="1417"/>
      <c r="NLP30" s="1417"/>
      <c r="NLQ30" s="1417"/>
      <c r="NLR30" s="1417"/>
      <c r="NLS30" s="1417"/>
      <c r="NLT30" s="1417"/>
      <c r="NLU30" s="1417"/>
      <c r="NLV30" s="1417"/>
      <c r="NLW30" s="1417"/>
      <c r="NLX30" s="1417"/>
      <c r="NLY30" s="1417"/>
      <c r="NLZ30" s="1417"/>
      <c r="NMA30" s="1417"/>
      <c r="NMB30" s="1417"/>
      <c r="NMC30" s="1417"/>
      <c r="NMD30" s="1417"/>
      <c r="NME30" s="1417"/>
      <c r="NMF30" s="1417"/>
      <c r="NMG30" s="1417"/>
      <c r="NMH30" s="1417"/>
      <c r="NMI30" s="1417"/>
      <c r="NMJ30" s="1417"/>
      <c r="NMK30" s="1417"/>
      <c r="NML30" s="1417"/>
      <c r="NMM30" s="1417"/>
      <c r="NMN30" s="1417"/>
      <c r="NMO30" s="1417"/>
      <c r="NMP30" s="1417"/>
      <c r="NMQ30" s="1417"/>
      <c r="NMR30" s="1417"/>
      <c r="NMS30" s="1417"/>
      <c r="NMT30" s="1417"/>
      <c r="NMU30" s="1417"/>
      <c r="NMV30" s="1417"/>
      <c r="NMW30" s="1417"/>
      <c r="NMX30" s="1417"/>
      <c r="NMY30" s="1417"/>
      <c r="NMZ30" s="1417"/>
      <c r="NNA30" s="1417"/>
      <c r="NNB30" s="1417"/>
      <c r="NNC30" s="1417"/>
      <c r="NND30" s="1417"/>
      <c r="NNE30" s="1417"/>
      <c r="NNF30" s="1417"/>
      <c r="NNG30" s="1417"/>
      <c r="NNH30" s="1417"/>
      <c r="NNI30" s="1417"/>
      <c r="NNJ30" s="1417"/>
      <c r="NNK30" s="1417"/>
      <c r="NNL30" s="1417"/>
      <c r="NNM30" s="1417"/>
      <c r="NNN30" s="1417"/>
      <c r="NNO30" s="1417"/>
      <c r="NNP30" s="1417"/>
      <c r="NNQ30" s="1417"/>
      <c r="NNR30" s="1417"/>
      <c r="NNS30" s="1417"/>
      <c r="NNT30" s="1417"/>
      <c r="NNU30" s="1417"/>
      <c r="NNV30" s="1417"/>
      <c r="NNW30" s="1417"/>
      <c r="NNX30" s="1417"/>
      <c r="NNY30" s="1417"/>
      <c r="NNZ30" s="1417"/>
      <c r="NOA30" s="1417"/>
      <c r="NOB30" s="1417"/>
      <c r="NOC30" s="1417"/>
      <c r="NOD30" s="1417"/>
      <c r="NOE30" s="1417"/>
      <c r="NOF30" s="1417"/>
      <c r="NOG30" s="1417"/>
      <c r="NOH30" s="1417"/>
      <c r="NOI30" s="1417"/>
      <c r="NOJ30" s="1417"/>
      <c r="NOK30" s="1417"/>
      <c r="NOL30" s="1417"/>
      <c r="NOM30" s="1417"/>
      <c r="NON30" s="1417"/>
      <c r="NOO30" s="1417"/>
      <c r="NOP30" s="1417"/>
      <c r="NOQ30" s="1417"/>
      <c r="NOR30" s="1417"/>
      <c r="NOS30" s="1417"/>
      <c r="NOT30" s="1417"/>
      <c r="NOU30" s="1417"/>
      <c r="NOV30" s="1417"/>
      <c r="NOW30" s="1417"/>
      <c r="NOX30" s="1417"/>
      <c r="NOY30" s="1417"/>
      <c r="NOZ30" s="1417"/>
      <c r="NPA30" s="1417"/>
      <c r="NPB30" s="1417"/>
      <c r="NPC30" s="1417"/>
      <c r="NPD30" s="1417"/>
      <c r="NPE30" s="1417"/>
      <c r="NPF30" s="1417"/>
      <c r="NPG30" s="1417"/>
      <c r="NPH30" s="1417"/>
      <c r="NPI30" s="1417"/>
      <c r="NPJ30" s="1417"/>
      <c r="NPK30" s="1417"/>
      <c r="NPL30" s="1417"/>
      <c r="NPM30" s="1417"/>
      <c r="NPN30" s="1417"/>
      <c r="NPO30" s="1417"/>
      <c r="NPP30" s="1417"/>
      <c r="NPQ30" s="1417"/>
      <c r="NPR30" s="1417"/>
      <c r="NPS30" s="1417"/>
      <c r="NPT30" s="1417"/>
      <c r="NPU30" s="1417"/>
      <c r="NPV30" s="1417"/>
      <c r="NPW30" s="1417"/>
      <c r="NPX30" s="1417"/>
      <c r="NPY30" s="1417"/>
      <c r="NPZ30" s="1417"/>
      <c r="NQA30" s="1417"/>
      <c r="NQB30" s="1417"/>
      <c r="NQC30" s="1417"/>
      <c r="NQD30" s="1417"/>
      <c r="NQE30" s="1417"/>
      <c r="NQF30" s="1417"/>
      <c r="NQG30" s="1417"/>
      <c r="NQH30" s="1417"/>
      <c r="NQI30" s="1417"/>
      <c r="NQJ30" s="1417"/>
      <c r="NQK30" s="1417"/>
      <c r="NQL30" s="1417"/>
      <c r="NQM30" s="1417"/>
      <c r="NQN30" s="1417"/>
      <c r="NQO30" s="1417"/>
      <c r="NQP30" s="1417"/>
      <c r="NQQ30" s="1417"/>
      <c r="NQR30" s="1417"/>
      <c r="NQS30" s="1417"/>
      <c r="NQT30" s="1417"/>
      <c r="NQU30" s="1417"/>
      <c r="NQV30" s="1417"/>
      <c r="NQW30" s="1417"/>
      <c r="NQX30" s="1417"/>
      <c r="NQY30" s="1417"/>
      <c r="NQZ30" s="1417"/>
      <c r="NRA30" s="1417"/>
      <c r="NRB30" s="1417"/>
      <c r="NRC30" s="1417"/>
      <c r="NRD30" s="1417"/>
      <c r="NRE30" s="1417"/>
      <c r="NRF30" s="1417"/>
      <c r="NRG30" s="1417"/>
      <c r="NRH30" s="1417"/>
      <c r="NRI30" s="1417"/>
      <c r="NRJ30" s="1417"/>
      <c r="NRK30" s="1417"/>
      <c r="NRL30" s="1417"/>
      <c r="NRM30" s="1417"/>
      <c r="NRN30" s="1417"/>
      <c r="NRO30" s="1417"/>
      <c r="NRP30" s="1417"/>
      <c r="NRQ30" s="1417"/>
      <c r="NRR30" s="1417"/>
      <c r="NRS30" s="1417"/>
      <c r="NRT30" s="1417"/>
      <c r="NRU30" s="1417"/>
      <c r="NRV30" s="1417"/>
      <c r="NRW30" s="1417"/>
      <c r="NRX30" s="1417"/>
      <c r="NRY30" s="1417"/>
      <c r="NRZ30" s="1417"/>
      <c r="NSA30" s="1417"/>
      <c r="NSB30" s="1417"/>
      <c r="NSC30" s="1417"/>
      <c r="NSD30" s="1417"/>
      <c r="NSE30" s="1417"/>
      <c r="NSF30" s="1417"/>
      <c r="NSG30" s="1417"/>
      <c r="NSH30" s="1417"/>
      <c r="NSI30" s="1417"/>
      <c r="NSJ30" s="1417"/>
      <c r="NSK30" s="1417"/>
      <c r="NSL30" s="1417"/>
      <c r="NSM30" s="1417"/>
      <c r="NSN30" s="1417"/>
      <c r="NSO30" s="1417"/>
      <c r="NSP30" s="1417"/>
      <c r="NSQ30" s="1417"/>
      <c r="NSR30" s="1417"/>
      <c r="NSS30" s="1417"/>
      <c r="NST30" s="1417"/>
      <c r="NSU30" s="1417"/>
      <c r="NSV30" s="1417"/>
      <c r="NSW30" s="1417"/>
      <c r="NSX30" s="1417"/>
      <c r="NSY30" s="1417"/>
      <c r="NSZ30" s="1417"/>
      <c r="NTA30" s="1417"/>
      <c r="NTB30" s="1417"/>
      <c r="NTC30" s="1417"/>
      <c r="NTD30" s="1417"/>
      <c r="NTE30" s="1417"/>
      <c r="NTF30" s="1417"/>
      <c r="NTG30" s="1417"/>
      <c r="NTH30" s="1417"/>
      <c r="NTI30" s="1417"/>
      <c r="NTJ30" s="1417"/>
      <c r="NTK30" s="1417"/>
      <c r="NTL30" s="1417"/>
      <c r="NTM30" s="1417"/>
      <c r="NTN30" s="1417"/>
      <c r="NTO30" s="1417"/>
      <c r="NTP30" s="1417"/>
      <c r="NTQ30" s="1417"/>
      <c r="NTR30" s="1417"/>
      <c r="NTS30" s="1417"/>
      <c r="NTT30" s="1417"/>
      <c r="NTU30" s="1417"/>
      <c r="NTV30" s="1417"/>
      <c r="NTW30" s="1417"/>
      <c r="NTX30" s="1417"/>
      <c r="NTY30" s="1417"/>
      <c r="NTZ30" s="1417"/>
      <c r="NUA30" s="1417"/>
      <c r="NUB30" s="1417"/>
      <c r="NUC30" s="1417"/>
      <c r="NUD30" s="1417"/>
      <c r="NUE30" s="1417"/>
      <c r="NUF30" s="1417"/>
      <c r="NUG30" s="1417"/>
      <c r="NUH30" s="1417"/>
      <c r="NUI30" s="1417"/>
      <c r="NUJ30" s="1417"/>
      <c r="NUK30" s="1417"/>
      <c r="NUL30" s="1417"/>
      <c r="NUM30" s="1417"/>
      <c r="NUN30" s="1417"/>
      <c r="NUO30" s="1417"/>
      <c r="NUP30" s="1417"/>
      <c r="NUQ30" s="1417"/>
      <c r="NUR30" s="1417"/>
      <c r="NUS30" s="1417"/>
      <c r="NUT30" s="1417"/>
      <c r="NUU30" s="1417"/>
      <c r="NUV30" s="1417"/>
      <c r="NUW30" s="1417"/>
      <c r="NUX30" s="1417"/>
      <c r="NUY30" s="1417"/>
      <c r="NUZ30" s="1417"/>
      <c r="NVA30" s="1417"/>
      <c r="NVB30" s="1417"/>
      <c r="NVC30" s="1417"/>
      <c r="NVD30" s="1417"/>
      <c r="NVE30" s="1417"/>
      <c r="NVF30" s="1417"/>
      <c r="NVG30" s="1417"/>
      <c r="NVH30" s="1417"/>
      <c r="NVI30" s="1417"/>
      <c r="NVJ30" s="1417"/>
      <c r="NVK30" s="1417"/>
      <c r="NVL30" s="1417"/>
      <c r="NVM30" s="1417"/>
      <c r="NVN30" s="1417"/>
      <c r="NVO30" s="1417"/>
      <c r="NVP30" s="1417"/>
      <c r="NVQ30" s="1417"/>
      <c r="NVR30" s="1417"/>
      <c r="NVS30" s="1417"/>
      <c r="NVT30" s="1417"/>
      <c r="NVU30" s="1417"/>
      <c r="NVV30" s="1417"/>
      <c r="NVW30" s="1417"/>
      <c r="NVX30" s="1417"/>
      <c r="NVY30" s="1417"/>
      <c r="NVZ30" s="1417"/>
      <c r="NWA30" s="1417"/>
      <c r="NWB30" s="1417"/>
      <c r="NWC30" s="1417"/>
      <c r="NWD30" s="1417"/>
      <c r="NWE30" s="1417"/>
      <c r="NWF30" s="1417"/>
      <c r="NWG30" s="1417"/>
      <c r="NWH30" s="1417"/>
      <c r="NWI30" s="1417"/>
      <c r="NWJ30" s="1417"/>
      <c r="NWK30" s="1417"/>
      <c r="NWL30" s="1417"/>
      <c r="NWM30" s="1417"/>
      <c r="NWN30" s="1417"/>
      <c r="NWO30" s="1417"/>
      <c r="NWP30" s="1417"/>
      <c r="NWQ30" s="1417"/>
      <c r="NWR30" s="1417"/>
      <c r="NWS30" s="1417"/>
      <c r="NWT30" s="1417"/>
      <c r="NWU30" s="1417"/>
      <c r="NWV30" s="1417"/>
      <c r="NWW30" s="1417"/>
      <c r="NWX30" s="1417"/>
      <c r="NWY30" s="1417"/>
      <c r="NWZ30" s="1417"/>
      <c r="NXA30" s="1417"/>
      <c r="NXB30" s="1417"/>
      <c r="NXC30" s="1417"/>
      <c r="NXD30" s="1417"/>
      <c r="NXE30" s="1417"/>
      <c r="NXF30" s="1417"/>
      <c r="NXG30" s="1417"/>
      <c r="NXH30" s="1417"/>
      <c r="NXI30" s="1417"/>
      <c r="NXJ30" s="1417"/>
      <c r="NXK30" s="1417"/>
      <c r="NXL30" s="1417"/>
      <c r="NXM30" s="1417"/>
      <c r="NXN30" s="1417"/>
      <c r="NXO30" s="1417"/>
      <c r="NXP30" s="1417"/>
      <c r="NXQ30" s="1417"/>
      <c r="NXR30" s="1417"/>
      <c r="NXS30" s="1417"/>
      <c r="NXT30" s="1417"/>
      <c r="NXU30" s="1417"/>
      <c r="NXV30" s="1417"/>
      <c r="NXW30" s="1417"/>
      <c r="NXX30" s="1417"/>
      <c r="NXY30" s="1417"/>
      <c r="NXZ30" s="1417"/>
      <c r="NYA30" s="1417"/>
      <c r="NYB30" s="1417"/>
      <c r="NYC30" s="1417"/>
      <c r="NYD30" s="1417"/>
      <c r="NYE30" s="1417"/>
      <c r="NYF30" s="1417"/>
      <c r="NYG30" s="1417"/>
      <c r="NYH30" s="1417"/>
      <c r="NYI30" s="1417"/>
      <c r="NYJ30" s="1417"/>
      <c r="NYK30" s="1417"/>
      <c r="NYL30" s="1417"/>
      <c r="NYM30" s="1417"/>
      <c r="NYN30" s="1417"/>
      <c r="NYO30" s="1417"/>
      <c r="NYP30" s="1417"/>
      <c r="NYQ30" s="1417"/>
      <c r="NYR30" s="1417"/>
      <c r="NYS30" s="1417"/>
      <c r="NYT30" s="1417"/>
      <c r="NYU30" s="1417"/>
      <c r="NYV30" s="1417"/>
      <c r="NYW30" s="1417"/>
      <c r="NYX30" s="1417"/>
      <c r="NYY30" s="1417"/>
      <c r="NYZ30" s="1417"/>
      <c r="NZA30" s="1417"/>
      <c r="NZB30" s="1417"/>
      <c r="NZC30" s="1417"/>
      <c r="NZD30" s="1417"/>
      <c r="NZE30" s="1417"/>
      <c r="NZF30" s="1417"/>
      <c r="NZG30" s="1417"/>
      <c r="NZH30" s="1417"/>
      <c r="NZI30" s="1417"/>
      <c r="NZJ30" s="1417"/>
      <c r="NZK30" s="1417"/>
      <c r="NZL30" s="1417"/>
      <c r="NZM30" s="1417"/>
      <c r="NZN30" s="1417"/>
      <c r="NZO30" s="1417"/>
      <c r="NZP30" s="1417"/>
      <c r="NZQ30" s="1417"/>
      <c r="NZR30" s="1417"/>
      <c r="NZS30" s="1417"/>
      <c r="NZT30" s="1417"/>
      <c r="NZU30" s="1417"/>
      <c r="NZV30" s="1417"/>
      <c r="NZW30" s="1417"/>
      <c r="NZX30" s="1417"/>
      <c r="NZY30" s="1417"/>
      <c r="NZZ30" s="1417"/>
      <c r="OAA30" s="1417"/>
      <c r="OAB30" s="1417"/>
      <c r="OAC30" s="1417"/>
      <c r="OAD30" s="1417"/>
      <c r="OAE30" s="1417"/>
      <c r="OAF30" s="1417"/>
      <c r="OAG30" s="1417"/>
      <c r="OAH30" s="1417"/>
      <c r="OAI30" s="1417"/>
      <c r="OAJ30" s="1417"/>
      <c r="OAK30" s="1417"/>
      <c r="OAL30" s="1417"/>
      <c r="OAM30" s="1417"/>
      <c r="OAN30" s="1417"/>
      <c r="OAO30" s="1417"/>
      <c r="OAP30" s="1417"/>
      <c r="OAQ30" s="1417"/>
      <c r="OAR30" s="1417"/>
      <c r="OAS30" s="1417"/>
      <c r="OAT30" s="1417"/>
      <c r="OAU30" s="1417"/>
      <c r="OAV30" s="1417"/>
      <c r="OAW30" s="1417"/>
      <c r="OAX30" s="1417"/>
      <c r="OAY30" s="1417"/>
      <c r="OAZ30" s="1417"/>
      <c r="OBA30" s="1417"/>
      <c r="OBB30" s="1417"/>
      <c r="OBC30" s="1417"/>
      <c r="OBD30" s="1417"/>
      <c r="OBE30" s="1417"/>
      <c r="OBF30" s="1417"/>
      <c r="OBG30" s="1417"/>
      <c r="OBH30" s="1417"/>
      <c r="OBI30" s="1417"/>
      <c r="OBJ30" s="1417"/>
      <c r="OBK30" s="1417"/>
      <c r="OBL30" s="1417"/>
      <c r="OBM30" s="1417"/>
      <c r="OBN30" s="1417"/>
      <c r="OBO30" s="1417"/>
      <c r="OBP30" s="1417"/>
      <c r="OBQ30" s="1417"/>
      <c r="OBR30" s="1417"/>
      <c r="OBS30" s="1417"/>
      <c r="OBT30" s="1417"/>
      <c r="OBU30" s="1417"/>
      <c r="OBV30" s="1417"/>
      <c r="OBW30" s="1417"/>
      <c r="OBX30" s="1417"/>
      <c r="OBY30" s="1417"/>
      <c r="OBZ30" s="1417"/>
      <c r="OCA30" s="1417"/>
      <c r="OCB30" s="1417"/>
      <c r="OCC30" s="1417"/>
      <c r="OCD30" s="1417"/>
      <c r="OCE30" s="1417"/>
      <c r="OCF30" s="1417"/>
      <c r="OCG30" s="1417"/>
      <c r="OCH30" s="1417"/>
      <c r="OCI30" s="1417"/>
      <c r="OCJ30" s="1417"/>
      <c r="OCK30" s="1417"/>
      <c r="OCL30" s="1417"/>
      <c r="OCM30" s="1417"/>
      <c r="OCN30" s="1417"/>
      <c r="OCO30" s="1417"/>
      <c r="OCP30" s="1417"/>
      <c r="OCQ30" s="1417"/>
      <c r="OCR30" s="1417"/>
      <c r="OCS30" s="1417"/>
      <c r="OCT30" s="1417"/>
      <c r="OCU30" s="1417"/>
      <c r="OCV30" s="1417"/>
      <c r="OCW30" s="1417"/>
      <c r="OCX30" s="1417"/>
      <c r="OCY30" s="1417"/>
      <c r="OCZ30" s="1417"/>
      <c r="ODA30" s="1417"/>
      <c r="ODB30" s="1417"/>
      <c r="ODC30" s="1417"/>
      <c r="ODD30" s="1417"/>
      <c r="ODE30" s="1417"/>
      <c r="ODF30" s="1417"/>
      <c r="ODG30" s="1417"/>
      <c r="ODH30" s="1417"/>
      <c r="ODI30" s="1417"/>
      <c r="ODJ30" s="1417"/>
      <c r="ODK30" s="1417"/>
      <c r="ODL30" s="1417"/>
      <c r="ODM30" s="1417"/>
      <c r="ODN30" s="1417"/>
      <c r="ODO30" s="1417"/>
      <c r="ODP30" s="1417"/>
      <c r="ODQ30" s="1417"/>
      <c r="ODR30" s="1417"/>
      <c r="ODS30" s="1417"/>
      <c r="ODT30" s="1417"/>
      <c r="ODU30" s="1417"/>
      <c r="ODV30" s="1417"/>
      <c r="ODW30" s="1417"/>
      <c r="ODX30" s="1417"/>
      <c r="ODY30" s="1417"/>
      <c r="ODZ30" s="1417"/>
      <c r="OEA30" s="1417"/>
      <c r="OEB30" s="1417"/>
      <c r="OEC30" s="1417"/>
      <c r="OED30" s="1417"/>
      <c r="OEE30" s="1417"/>
      <c r="OEF30" s="1417"/>
      <c r="OEG30" s="1417"/>
      <c r="OEH30" s="1417"/>
      <c r="OEI30" s="1417"/>
      <c r="OEJ30" s="1417"/>
      <c r="OEK30" s="1417"/>
      <c r="OEL30" s="1417"/>
      <c r="OEM30" s="1417"/>
      <c r="OEN30" s="1417"/>
      <c r="OEO30" s="1417"/>
      <c r="OEP30" s="1417"/>
      <c r="OEQ30" s="1417"/>
      <c r="OER30" s="1417"/>
      <c r="OES30" s="1417"/>
      <c r="OET30" s="1417"/>
      <c r="OEU30" s="1417"/>
      <c r="OEV30" s="1417"/>
      <c r="OEW30" s="1417"/>
      <c r="OEX30" s="1417"/>
      <c r="OEY30" s="1417"/>
      <c r="OEZ30" s="1417"/>
      <c r="OFA30" s="1417"/>
      <c r="OFB30" s="1417"/>
      <c r="OFC30" s="1417"/>
      <c r="OFD30" s="1417"/>
      <c r="OFE30" s="1417"/>
      <c r="OFF30" s="1417"/>
      <c r="OFG30" s="1417"/>
      <c r="OFH30" s="1417"/>
      <c r="OFI30" s="1417"/>
      <c r="OFJ30" s="1417"/>
      <c r="OFK30" s="1417"/>
      <c r="OFL30" s="1417"/>
      <c r="OFM30" s="1417"/>
      <c r="OFN30" s="1417"/>
      <c r="OFO30" s="1417"/>
      <c r="OFP30" s="1417"/>
      <c r="OFQ30" s="1417"/>
      <c r="OFR30" s="1417"/>
      <c r="OFS30" s="1417"/>
      <c r="OFT30" s="1417"/>
      <c r="OFU30" s="1417"/>
      <c r="OFV30" s="1417"/>
      <c r="OFW30" s="1417"/>
      <c r="OFX30" s="1417"/>
      <c r="OFY30" s="1417"/>
      <c r="OFZ30" s="1417"/>
      <c r="OGA30" s="1417"/>
      <c r="OGB30" s="1417"/>
      <c r="OGC30" s="1417"/>
      <c r="OGD30" s="1417"/>
      <c r="OGE30" s="1417"/>
      <c r="OGF30" s="1417"/>
      <c r="OGG30" s="1417"/>
      <c r="OGH30" s="1417"/>
      <c r="OGI30" s="1417"/>
      <c r="OGJ30" s="1417"/>
      <c r="OGK30" s="1417"/>
      <c r="OGL30" s="1417"/>
      <c r="OGM30" s="1417"/>
      <c r="OGN30" s="1417"/>
      <c r="OGO30" s="1417"/>
      <c r="OGP30" s="1417"/>
      <c r="OGQ30" s="1417"/>
      <c r="OGR30" s="1417"/>
      <c r="OGS30" s="1417"/>
      <c r="OGT30" s="1417"/>
      <c r="OGU30" s="1417"/>
      <c r="OGV30" s="1417"/>
      <c r="OGW30" s="1417"/>
      <c r="OGX30" s="1417"/>
      <c r="OGY30" s="1417"/>
      <c r="OGZ30" s="1417"/>
      <c r="OHA30" s="1417"/>
      <c r="OHB30" s="1417"/>
      <c r="OHC30" s="1417"/>
      <c r="OHD30" s="1417"/>
      <c r="OHE30" s="1417"/>
      <c r="OHF30" s="1417"/>
      <c r="OHG30" s="1417"/>
      <c r="OHH30" s="1417"/>
      <c r="OHI30" s="1417"/>
      <c r="OHJ30" s="1417"/>
      <c r="OHK30" s="1417"/>
      <c r="OHL30" s="1417"/>
      <c r="OHM30" s="1417"/>
      <c r="OHN30" s="1417"/>
      <c r="OHO30" s="1417"/>
      <c r="OHP30" s="1417"/>
      <c r="OHQ30" s="1417"/>
      <c r="OHR30" s="1417"/>
      <c r="OHS30" s="1417"/>
      <c r="OHT30" s="1417"/>
      <c r="OHU30" s="1417"/>
      <c r="OHV30" s="1417"/>
      <c r="OHW30" s="1417"/>
      <c r="OHX30" s="1417"/>
      <c r="OHY30" s="1417"/>
      <c r="OHZ30" s="1417"/>
      <c r="OIA30" s="1417"/>
      <c r="OIB30" s="1417"/>
      <c r="OIC30" s="1417"/>
      <c r="OID30" s="1417"/>
      <c r="OIE30" s="1417"/>
      <c r="OIF30" s="1417"/>
      <c r="OIG30" s="1417"/>
      <c r="OIH30" s="1417"/>
      <c r="OII30" s="1417"/>
      <c r="OIJ30" s="1417"/>
      <c r="OIK30" s="1417"/>
      <c r="OIL30" s="1417"/>
      <c r="OIM30" s="1417"/>
      <c r="OIN30" s="1417"/>
      <c r="OIO30" s="1417"/>
      <c r="OIP30" s="1417"/>
      <c r="OIQ30" s="1417"/>
      <c r="OIR30" s="1417"/>
      <c r="OIS30" s="1417"/>
      <c r="OIT30" s="1417"/>
      <c r="OIU30" s="1417"/>
      <c r="OIV30" s="1417"/>
      <c r="OIW30" s="1417"/>
      <c r="OIX30" s="1417"/>
      <c r="OIY30" s="1417"/>
      <c r="OIZ30" s="1417"/>
      <c r="OJA30" s="1417"/>
      <c r="OJB30" s="1417"/>
      <c r="OJC30" s="1417"/>
      <c r="OJD30" s="1417"/>
      <c r="OJE30" s="1417"/>
      <c r="OJF30" s="1417"/>
      <c r="OJG30" s="1417"/>
      <c r="OJH30" s="1417"/>
      <c r="OJI30" s="1417"/>
      <c r="OJJ30" s="1417"/>
      <c r="OJK30" s="1417"/>
      <c r="OJL30" s="1417"/>
      <c r="OJM30" s="1417"/>
      <c r="OJN30" s="1417"/>
      <c r="OJO30" s="1417"/>
      <c r="OJP30" s="1417"/>
      <c r="OJQ30" s="1417"/>
      <c r="OJR30" s="1417"/>
      <c r="OJS30" s="1417"/>
      <c r="OJT30" s="1417"/>
      <c r="OJU30" s="1417"/>
      <c r="OJV30" s="1417"/>
      <c r="OJW30" s="1417"/>
      <c r="OJX30" s="1417"/>
      <c r="OJY30" s="1417"/>
      <c r="OJZ30" s="1417"/>
      <c r="OKA30" s="1417"/>
      <c r="OKB30" s="1417"/>
      <c r="OKC30" s="1417"/>
      <c r="OKD30" s="1417"/>
      <c r="OKE30" s="1417"/>
      <c r="OKF30" s="1417"/>
      <c r="OKG30" s="1417"/>
      <c r="OKH30" s="1417"/>
      <c r="OKI30" s="1417"/>
      <c r="OKJ30" s="1417"/>
      <c r="OKK30" s="1417"/>
      <c r="OKL30" s="1417"/>
      <c r="OKM30" s="1417"/>
      <c r="OKN30" s="1417"/>
      <c r="OKO30" s="1417"/>
      <c r="OKP30" s="1417"/>
      <c r="OKQ30" s="1417"/>
      <c r="OKR30" s="1417"/>
      <c r="OKS30" s="1417"/>
      <c r="OKT30" s="1417"/>
      <c r="OKU30" s="1417"/>
      <c r="OKV30" s="1417"/>
      <c r="OKW30" s="1417"/>
      <c r="OKX30" s="1417"/>
      <c r="OKY30" s="1417"/>
      <c r="OKZ30" s="1417"/>
      <c r="OLA30" s="1417"/>
      <c r="OLB30" s="1417"/>
      <c r="OLC30" s="1417"/>
      <c r="OLD30" s="1417"/>
      <c r="OLE30" s="1417"/>
      <c r="OLF30" s="1417"/>
      <c r="OLG30" s="1417"/>
      <c r="OLH30" s="1417"/>
      <c r="OLI30" s="1417"/>
      <c r="OLJ30" s="1417"/>
      <c r="OLK30" s="1417"/>
      <c r="OLL30" s="1417"/>
      <c r="OLM30" s="1417"/>
      <c r="OLN30" s="1417"/>
      <c r="OLO30" s="1417"/>
      <c r="OLP30" s="1417"/>
      <c r="OLQ30" s="1417"/>
      <c r="OLR30" s="1417"/>
      <c r="OLS30" s="1417"/>
      <c r="OLT30" s="1417"/>
      <c r="OLU30" s="1417"/>
      <c r="OLV30" s="1417"/>
      <c r="OLW30" s="1417"/>
      <c r="OLX30" s="1417"/>
      <c r="OLY30" s="1417"/>
      <c r="OLZ30" s="1417"/>
      <c r="OMA30" s="1417"/>
      <c r="OMB30" s="1417"/>
      <c r="OMC30" s="1417"/>
      <c r="OMD30" s="1417"/>
      <c r="OME30" s="1417"/>
      <c r="OMF30" s="1417"/>
      <c r="OMG30" s="1417"/>
      <c r="OMH30" s="1417"/>
      <c r="OMI30" s="1417"/>
      <c r="OMJ30" s="1417"/>
      <c r="OMK30" s="1417"/>
      <c r="OML30" s="1417"/>
      <c r="OMM30" s="1417"/>
      <c r="OMN30" s="1417"/>
      <c r="OMO30" s="1417"/>
      <c r="OMP30" s="1417"/>
      <c r="OMQ30" s="1417"/>
      <c r="OMR30" s="1417"/>
      <c r="OMS30" s="1417"/>
      <c r="OMT30" s="1417"/>
      <c r="OMU30" s="1417"/>
      <c r="OMV30" s="1417"/>
      <c r="OMW30" s="1417"/>
      <c r="OMX30" s="1417"/>
      <c r="OMY30" s="1417"/>
      <c r="OMZ30" s="1417"/>
      <c r="ONA30" s="1417"/>
      <c r="ONB30" s="1417"/>
      <c r="ONC30" s="1417"/>
      <c r="OND30" s="1417"/>
      <c r="ONE30" s="1417"/>
      <c r="ONF30" s="1417"/>
      <c r="ONG30" s="1417"/>
      <c r="ONH30" s="1417"/>
      <c r="ONI30" s="1417"/>
      <c r="ONJ30" s="1417"/>
      <c r="ONK30" s="1417"/>
      <c r="ONL30" s="1417"/>
      <c r="ONM30" s="1417"/>
      <c r="ONN30" s="1417"/>
      <c r="ONO30" s="1417"/>
      <c r="ONP30" s="1417"/>
      <c r="ONQ30" s="1417"/>
      <c r="ONR30" s="1417"/>
      <c r="ONS30" s="1417"/>
      <c r="ONT30" s="1417"/>
      <c r="ONU30" s="1417"/>
      <c r="ONV30" s="1417"/>
      <c r="ONW30" s="1417"/>
      <c r="ONX30" s="1417"/>
      <c r="ONY30" s="1417"/>
      <c r="ONZ30" s="1417"/>
      <c r="OOA30" s="1417"/>
      <c r="OOB30" s="1417"/>
      <c r="OOC30" s="1417"/>
      <c r="OOD30" s="1417"/>
      <c r="OOE30" s="1417"/>
      <c r="OOF30" s="1417"/>
      <c r="OOG30" s="1417"/>
      <c r="OOH30" s="1417"/>
      <c r="OOI30" s="1417"/>
      <c r="OOJ30" s="1417"/>
      <c r="OOK30" s="1417"/>
      <c r="OOL30" s="1417"/>
      <c r="OOM30" s="1417"/>
      <c r="OON30" s="1417"/>
      <c r="OOO30" s="1417"/>
      <c r="OOP30" s="1417"/>
      <c r="OOQ30" s="1417"/>
      <c r="OOR30" s="1417"/>
      <c r="OOS30" s="1417"/>
      <c r="OOT30" s="1417"/>
      <c r="OOU30" s="1417"/>
      <c r="OOV30" s="1417"/>
      <c r="OOW30" s="1417"/>
      <c r="OOX30" s="1417"/>
      <c r="OOY30" s="1417"/>
      <c r="OOZ30" s="1417"/>
      <c r="OPA30" s="1417"/>
      <c r="OPB30" s="1417"/>
      <c r="OPC30" s="1417"/>
      <c r="OPD30" s="1417"/>
      <c r="OPE30" s="1417"/>
      <c r="OPF30" s="1417"/>
      <c r="OPG30" s="1417"/>
      <c r="OPH30" s="1417"/>
      <c r="OPI30" s="1417"/>
      <c r="OPJ30" s="1417"/>
      <c r="OPK30" s="1417"/>
      <c r="OPL30" s="1417"/>
      <c r="OPM30" s="1417"/>
      <c r="OPN30" s="1417"/>
      <c r="OPO30" s="1417"/>
      <c r="OPP30" s="1417"/>
      <c r="OPQ30" s="1417"/>
      <c r="OPR30" s="1417"/>
      <c r="OPS30" s="1417"/>
      <c r="OPT30" s="1417"/>
      <c r="OPU30" s="1417"/>
      <c r="OPV30" s="1417"/>
      <c r="OPW30" s="1417"/>
      <c r="OPX30" s="1417"/>
      <c r="OPY30" s="1417"/>
      <c r="OPZ30" s="1417"/>
      <c r="OQA30" s="1417"/>
      <c r="OQB30" s="1417"/>
      <c r="OQC30" s="1417"/>
      <c r="OQD30" s="1417"/>
      <c r="OQE30" s="1417"/>
      <c r="OQF30" s="1417"/>
      <c r="OQG30" s="1417"/>
      <c r="OQH30" s="1417"/>
      <c r="OQI30" s="1417"/>
      <c r="OQJ30" s="1417"/>
      <c r="OQK30" s="1417"/>
      <c r="OQL30" s="1417"/>
      <c r="OQM30" s="1417"/>
      <c r="OQN30" s="1417"/>
      <c r="OQO30" s="1417"/>
      <c r="OQP30" s="1417"/>
      <c r="OQQ30" s="1417"/>
      <c r="OQR30" s="1417"/>
      <c r="OQS30" s="1417"/>
      <c r="OQT30" s="1417"/>
      <c r="OQU30" s="1417"/>
      <c r="OQV30" s="1417"/>
      <c r="OQW30" s="1417"/>
      <c r="OQX30" s="1417"/>
      <c r="OQY30" s="1417"/>
      <c r="OQZ30" s="1417"/>
      <c r="ORA30" s="1417"/>
      <c r="ORB30" s="1417"/>
      <c r="ORC30" s="1417"/>
      <c r="ORD30" s="1417"/>
      <c r="ORE30" s="1417"/>
      <c r="ORF30" s="1417"/>
      <c r="ORG30" s="1417"/>
      <c r="ORH30" s="1417"/>
      <c r="ORI30" s="1417"/>
      <c r="ORJ30" s="1417"/>
      <c r="ORK30" s="1417"/>
      <c r="ORL30" s="1417"/>
      <c r="ORM30" s="1417"/>
      <c r="ORN30" s="1417"/>
      <c r="ORO30" s="1417"/>
      <c r="ORP30" s="1417"/>
      <c r="ORQ30" s="1417"/>
      <c r="ORR30" s="1417"/>
      <c r="ORS30" s="1417"/>
      <c r="ORT30" s="1417"/>
      <c r="ORU30" s="1417"/>
      <c r="ORV30" s="1417"/>
      <c r="ORW30" s="1417"/>
      <c r="ORX30" s="1417"/>
      <c r="ORY30" s="1417"/>
      <c r="ORZ30" s="1417"/>
      <c r="OSA30" s="1417"/>
      <c r="OSB30" s="1417"/>
      <c r="OSC30" s="1417"/>
      <c r="OSD30" s="1417"/>
      <c r="OSE30" s="1417"/>
      <c r="OSF30" s="1417"/>
      <c r="OSG30" s="1417"/>
      <c r="OSH30" s="1417"/>
      <c r="OSI30" s="1417"/>
      <c r="OSJ30" s="1417"/>
      <c r="OSK30" s="1417"/>
      <c r="OSL30" s="1417"/>
      <c r="OSM30" s="1417"/>
      <c r="OSN30" s="1417"/>
      <c r="OSO30" s="1417"/>
      <c r="OSP30" s="1417"/>
      <c r="OSQ30" s="1417"/>
      <c r="OSR30" s="1417"/>
      <c r="OSS30" s="1417"/>
      <c r="OST30" s="1417"/>
      <c r="OSU30" s="1417"/>
      <c r="OSV30" s="1417"/>
      <c r="OSW30" s="1417"/>
      <c r="OSX30" s="1417"/>
      <c r="OSY30" s="1417"/>
      <c r="OSZ30" s="1417"/>
      <c r="OTA30" s="1417"/>
      <c r="OTB30" s="1417"/>
      <c r="OTC30" s="1417"/>
      <c r="OTD30" s="1417"/>
      <c r="OTE30" s="1417"/>
      <c r="OTF30" s="1417"/>
      <c r="OTG30" s="1417"/>
      <c r="OTH30" s="1417"/>
      <c r="OTI30" s="1417"/>
      <c r="OTJ30" s="1417"/>
      <c r="OTK30" s="1417"/>
      <c r="OTL30" s="1417"/>
      <c r="OTM30" s="1417"/>
      <c r="OTN30" s="1417"/>
      <c r="OTO30" s="1417"/>
      <c r="OTP30" s="1417"/>
      <c r="OTQ30" s="1417"/>
      <c r="OTR30" s="1417"/>
      <c r="OTS30" s="1417"/>
      <c r="OTT30" s="1417"/>
      <c r="OTU30" s="1417"/>
      <c r="OTV30" s="1417"/>
      <c r="OTW30" s="1417"/>
      <c r="OTX30" s="1417"/>
      <c r="OTY30" s="1417"/>
      <c r="OTZ30" s="1417"/>
      <c r="OUA30" s="1417"/>
      <c r="OUB30" s="1417"/>
      <c r="OUC30" s="1417"/>
      <c r="OUD30" s="1417"/>
      <c r="OUE30" s="1417"/>
      <c r="OUF30" s="1417"/>
      <c r="OUG30" s="1417"/>
      <c r="OUH30" s="1417"/>
      <c r="OUI30" s="1417"/>
      <c r="OUJ30" s="1417"/>
      <c r="OUK30" s="1417"/>
      <c r="OUL30" s="1417"/>
      <c r="OUM30" s="1417"/>
      <c r="OUN30" s="1417"/>
      <c r="OUO30" s="1417"/>
      <c r="OUP30" s="1417"/>
      <c r="OUQ30" s="1417"/>
      <c r="OUR30" s="1417"/>
      <c r="OUS30" s="1417"/>
      <c r="OUT30" s="1417"/>
      <c r="OUU30" s="1417"/>
      <c r="OUV30" s="1417"/>
      <c r="OUW30" s="1417"/>
      <c r="OUX30" s="1417"/>
      <c r="OUY30" s="1417"/>
      <c r="OUZ30" s="1417"/>
      <c r="OVA30" s="1417"/>
      <c r="OVB30" s="1417"/>
      <c r="OVC30" s="1417"/>
      <c r="OVD30" s="1417"/>
      <c r="OVE30" s="1417"/>
      <c r="OVF30" s="1417"/>
      <c r="OVG30" s="1417"/>
      <c r="OVH30" s="1417"/>
      <c r="OVI30" s="1417"/>
      <c r="OVJ30" s="1417"/>
      <c r="OVK30" s="1417"/>
      <c r="OVL30" s="1417"/>
      <c r="OVM30" s="1417"/>
      <c r="OVN30" s="1417"/>
      <c r="OVO30" s="1417"/>
      <c r="OVP30" s="1417"/>
      <c r="OVQ30" s="1417"/>
      <c r="OVR30" s="1417"/>
      <c r="OVS30" s="1417"/>
      <c r="OVT30" s="1417"/>
      <c r="OVU30" s="1417"/>
      <c r="OVV30" s="1417"/>
      <c r="OVW30" s="1417"/>
      <c r="OVX30" s="1417"/>
      <c r="OVY30" s="1417"/>
      <c r="OVZ30" s="1417"/>
      <c r="OWA30" s="1417"/>
      <c r="OWB30" s="1417"/>
      <c r="OWC30" s="1417"/>
      <c r="OWD30" s="1417"/>
      <c r="OWE30" s="1417"/>
      <c r="OWF30" s="1417"/>
      <c r="OWG30" s="1417"/>
      <c r="OWH30" s="1417"/>
      <c r="OWI30" s="1417"/>
      <c r="OWJ30" s="1417"/>
      <c r="OWK30" s="1417"/>
      <c r="OWL30" s="1417"/>
      <c r="OWM30" s="1417"/>
      <c r="OWN30" s="1417"/>
      <c r="OWO30" s="1417"/>
      <c r="OWP30" s="1417"/>
      <c r="OWQ30" s="1417"/>
      <c r="OWR30" s="1417"/>
      <c r="OWS30" s="1417"/>
      <c r="OWT30" s="1417"/>
      <c r="OWU30" s="1417"/>
      <c r="OWV30" s="1417"/>
      <c r="OWW30" s="1417"/>
      <c r="OWX30" s="1417"/>
      <c r="OWY30" s="1417"/>
      <c r="OWZ30" s="1417"/>
      <c r="OXA30" s="1417"/>
      <c r="OXB30" s="1417"/>
      <c r="OXC30" s="1417"/>
      <c r="OXD30" s="1417"/>
      <c r="OXE30" s="1417"/>
      <c r="OXF30" s="1417"/>
      <c r="OXG30" s="1417"/>
      <c r="OXH30" s="1417"/>
      <c r="OXI30" s="1417"/>
      <c r="OXJ30" s="1417"/>
      <c r="OXK30" s="1417"/>
      <c r="OXL30" s="1417"/>
      <c r="OXM30" s="1417"/>
      <c r="OXN30" s="1417"/>
      <c r="OXO30" s="1417"/>
      <c r="OXP30" s="1417"/>
      <c r="OXQ30" s="1417"/>
      <c r="OXR30" s="1417"/>
      <c r="OXS30" s="1417"/>
      <c r="OXT30" s="1417"/>
      <c r="OXU30" s="1417"/>
      <c r="OXV30" s="1417"/>
      <c r="OXW30" s="1417"/>
      <c r="OXX30" s="1417"/>
      <c r="OXY30" s="1417"/>
      <c r="OXZ30" s="1417"/>
      <c r="OYA30" s="1417"/>
      <c r="OYB30" s="1417"/>
      <c r="OYC30" s="1417"/>
      <c r="OYD30" s="1417"/>
      <c r="OYE30" s="1417"/>
      <c r="OYF30" s="1417"/>
      <c r="OYG30" s="1417"/>
      <c r="OYH30" s="1417"/>
      <c r="OYI30" s="1417"/>
      <c r="OYJ30" s="1417"/>
      <c r="OYK30" s="1417"/>
      <c r="OYL30" s="1417"/>
      <c r="OYM30" s="1417"/>
      <c r="OYN30" s="1417"/>
      <c r="OYO30" s="1417"/>
      <c r="OYP30" s="1417"/>
      <c r="OYQ30" s="1417"/>
      <c r="OYR30" s="1417"/>
      <c r="OYS30" s="1417"/>
      <c r="OYT30" s="1417"/>
      <c r="OYU30" s="1417"/>
      <c r="OYV30" s="1417"/>
      <c r="OYW30" s="1417"/>
      <c r="OYX30" s="1417"/>
      <c r="OYY30" s="1417"/>
      <c r="OYZ30" s="1417"/>
      <c r="OZA30" s="1417"/>
      <c r="OZB30" s="1417"/>
      <c r="OZC30" s="1417"/>
      <c r="OZD30" s="1417"/>
      <c r="OZE30" s="1417"/>
      <c r="OZF30" s="1417"/>
      <c r="OZG30" s="1417"/>
      <c r="OZH30" s="1417"/>
      <c r="OZI30" s="1417"/>
      <c r="OZJ30" s="1417"/>
      <c r="OZK30" s="1417"/>
      <c r="OZL30" s="1417"/>
      <c r="OZM30" s="1417"/>
      <c r="OZN30" s="1417"/>
      <c r="OZO30" s="1417"/>
      <c r="OZP30" s="1417"/>
      <c r="OZQ30" s="1417"/>
      <c r="OZR30" s="1417"/>
      <c r="OZS30" s="1417"/>
      <c r="OZT30" s="1417"/>
      <c r="OZU30" s="1417"/>
      <c r="OZV30" s="1417"/>
      <c r="OZW30" s="1417"/>
      <c r="OZX30" s="1417"/>
      <c r="OZY30" s="1417"/>
      <c r="OZZ30" s="1417"/>
      <c r="PAA30" s="1417"/>
      <c r="PAB30" s="1417"/>
      <c r="PAC30" s="1417"/>
      <c r="PAD30" s="1417"/>
      <c r="PAE30" s="1417"/>
      <c r="PAF30" s="1417"/>
      <c r="PAG30" s="1417"/>
      <c r="PAH30" s="1417"/>
      <c r="PAI30" s="1417"/>
      <c r="PAJ30" s="1417"/>
      <c r="PAK30" s="1417"/>
      <c r="PAL30" s="1417"/>
      <c r="PAM30" s="1417"/>
      <c r="PAN30" s="1417"/>
      <c r="PAO30" s="1417"/>
      <c r="PAP30" s="1417"/>
      <c r="PAQ30" s="1417"/>
      <c r="PAR30" s="1417"/>
      <c r="PAS30" s="1417"/>
      <c r="PAT30" s="1417"/>
      <c r="PAU30" s="1417"/>
      <c r="PAV30" s="1417"/>
      <c r="PAW30" s="1417"/>
      <c r="PAX30" s="1417"/>
      <c r="PAY30" s="1417"/>
      <c r="PAZ30" s="1417"/>
      <c r="PBA30" s="1417"/>
      <c r="PBB30" s="1417"/>
      <c r="PBC30" s="1417"/>
      <c r="PBD30" s="1417"/>
      <c r="PBE30" s="1417"/>
      <c r="PBF30" s="1417"/>
      <c r="PBG30" s="1417"/>
      <c r="PBH30" s="1417"/>
      <c r="PBI30" s="1417"/>
      <c r="PBJ30" s="1417"/>
      <c r="PBK30" s="1417"/>
      <c r="PBL30" s="1417"/>
      <c r="PBM30" s="1417"/>
      <c r="PBN30" s="1417"/>
      <c r="PBO30" s="1417"/>
      <c r="PBP30" s="1417"/>
      <c r="PBQ30" s="1417"/>
      <c r="PBR30" s="1417"/>
      <c r="PBS30" s="1417"/>
      <c r="PBT30" s="1417"/>
      <c r="PBU30" s="1417"/>
      <c r="PBV30" s="1417"/>
      <c r="PBW30" s="1417"/>
      <c r="PBX30" s="1417"/>
      <c r="PBY30" s="1417"/>
      <c r="PBZ30" s="1417"/>
      <c r="PCA30" s="1417"/>
      <c r="PCB30" s="1417"/>
      <c r="PCC30" s="1417"/>
      <c r="PCD30" s="1417"/>
      <c r="PCE30" s="1417"/>
      <c r="PCF30" s="1417"/>
      <c r="PCG30" s="1417"/>
      <c r="PCH30" s="1417"/>
      <c r="PCI30" s="1417"/>
      <c r="PCJ30" s="1417"/>
      <c r="PCK30" s="1417"/>
      <c r="PCL30" s="1417"/>
      <c r="PCM30" s="1417"/>
      <c r="PCN30" s="1417"/>
      <c r="PCO30" s="1417"/>
      <c r="PCP30" s="1417"/>
      <c r="PCQ30" s="1417"/>
      <c r="PCR30" s="1417"/>
      <c r="PCS30" s="1417"/>
      <c r="PCT30" s="1417"/>
      <c r="PCU30" s="1417"/>
      <c r="PCV30" s="1417"/>
      <c r="PCW30" s="1417"/>
      <c r="PCX30" s="1417"/>
      <c r="PCY30" s="1417"/>
      <c r="PCZ30" s="1417"/>
      <c r="PDA30" s="1417"/>
      <c r="PDB30" s="1417"/>
      <c r="PDC30" s="1417"/>
      <c r="PDD30" s="1417"/>
      <c r="PDE30" s="1417"/>
      <c r="PDF30" s="1417"/>
      <c r="PDG30" s="1417"/>
      <c r="PDH30" s="1417"/>
      <c r="PDI30" s="1417"/>
      <c r="PDJ30" s="1417"/>
      <c r="PDK30" s="1417"/>
      <c r="PDL30" s="1417"/>
      <c r="PDM30" s="1417"/>
      <c r="PDN30" s="1417"/>
      <c r="PDO30" s="1417"/>
      <c r="PDP30" s="1417"/>
      <c r="PDQ30" s="1417"/>
      <c r="PDR30" s="1417"/>
      <c r="PDS30" s="1417"/>
      <c r="PDT30" s="1417"/>
      <c r="PDU30" s="1417"/>
      <c r="PDV30" s="1417"/>
      <c r="PDW30" s="1417"/>
      <c r="PDX30" s="1417"/>
      <c r="PDY30" s="1417"/>
      <c r="PDZ30" s="1417"/>
      <c r="PEA30" s="1417"/>
      <c r="PEB30" s="1417"/>
      <c r="PEC30" s="1417"/>
      <c r="PED30" s="1417"/>
      <c r="PEE30" s="1417"/>
      <c r="PEF30" s="1417"/>
      <c r="PEG30" s="1417"/>
      <c r="PEH30" s="1417"/>
      <c r="PEI30" s="1417"/>
      <c r="PEJ30" s="1417"/>
      <c r="PEK30" s="1417"/>
      <c r="PEL30" s="1417"/>
      <c r="PEM30" s="1417"/>
      <c r="PEN30" s="1417"/>
      <c r="PEO30" s="1417"/>
      <c r="PEP30" s="1417"/>
      <c r="PEQ30" s="1417"/>
      <c r="PER30" s="1417"/>
      <c r="PES30" s="1417"/>
      <c r="PET30" s="1417"/>
      <c r="PEU30" s="1417"/>
      <c r="PEV30" s="1417"/>
      <c r="PEW30" s="1417"/>
      <c r="PEX30" s="1417"/>
      <c r="PEY30" s="1417"/>
      <c r="PEZ30" s="1417"/>
      <c r="PFA30" s="1417"/>
      <c r="PFB30" s="1417"/>
      <c r="PFC30" s="1417"/>
      <c r="PFD30" s="1417"/>
      <c r="PFE30" s="1417"/>
      <c r="PFF30" s="1417"/>
      <c r="PFG30" s="1417"/>
      <c r="PFH30" s="1417"/>
      <c r="PFI30" s="1417"/>
      <c r="PFJ30" s="1417"/>
      <c r="PFK30" s="1417"/>
      <c r="PFL30" s="1417"/>
      <c r="PFM30" s="1417"/>
      <c r="PFN30" s="1417"/>
      <c r="PFO30" s="1417"/>
      <c r="PFP30" s="1417"/>
      <c r="PFQ30" s="1417"/>
      <c r="PFR30" s="1417"/>
      <c r="PFS30" s="1417"/>
      <c r="PFT30" s="1417"/>
      <c r="PFU30" s="1417"/>
      <c r="PFV30" s="1417"/>
      <c r="PFW30" s="1417"/>
      <c r="PFX30" s="1417"/>
      <c r="PFY30" s="1417"/>
      <c r="PFZ30" s="1417"/>
      <c r="PGA30" s="1417"/>
      <c r="PGB30" s="1417"/>
      <c r="PGC30" s="1417"/>
      <c r="PGD30" s="1417"/>
      <c r="PGE30" s="1417"/>
      <c r="PGF30" s="1417"/>
      <c r="PGG30" s="1417"/>
      <c r="PGH30" s="1417"/>
      <c r="PGI30" s="1417"/>
      <c r="PGJ30" s="1417"/>
      <c r="PGK30" s="1417"/>
      <c r="PGL30" s="1417"/>
      <c r="PGM30" s="1417"/>
      <c r="PGN30" s="1417"/>
      <c r="PGO30" s="1417"/>
      <c r="PGP30" s="1417"/>
      <c r="PGQ30" s="1417"/>
      <c r="PGR30" s="1417"/>
      <c r="PGS30" s="1417"/>
      <c r="PGT30" s="1417"/>
      <c r="PGU30" s="1417"/>
      <c r="PGV30" s="1417"/>
      <c r="PGW30" s="1417"/>
      <c r="PGX30" s="1417"/>
      <c r="PGY30" s="1417"/>
      <c r="PGZ30" s="1417"/>
      <c r="PHA30" s="1417"/>
      <c r="PHB30" s="1417"/>
      <c r="PHC30" s="1417"/>
      <c r="PHD30" s="1417"/>
      <c r="PHE30" s="1417"/>
      <c r="PHF30" s="1417"/>
      <c r="PHG30" s="1417"/>
      <c r="PHH30" s="1417"/>
      <c r="PHI30" s="1417"/>
      <c r="PHJ30" s="1417"/>
      <c r="PHK30" s="1417"/>
      <c r="PHL30" s="1417"/>
      <c r="PHM30" s="1417"/>
      <c r="PHN30" s="1417"/>
      <c r="PHO30" s="1417"/>
      <c r="PHP30" s="1417"/>
      <c r="PHQ30" s="1417"/>
      <c r="PHR30" s="1417"/>
      <c r="PHS30" s="1417"/>
      <c r="PHT30" s="1417"/>
      <c r="PHU30" s="1417"/>
      <c r="PHV30" s="1417"/>
      <c r="PHW30" s="1417"/>
      <c r="PHX30" s="1417"/>
      <c r="PHY30" s="1417"/>
      <c r="PHZ30" s="1417"/>
      <c r="PIA30" s="1417"/>
      <c r="PIB30" s="1417"/>
      <c r="PIC30" s="1417"/>
      <c r="PID30" s="1417"/>
      <c r="PIE30" s="1417"/>
      <c r="PIF30" s="1417"/>
      <c r="PIG30" s="1417"/>
      <c r="PIH30" s="1417"/>
      <c r="PII30" s="1417"/>
      <c r="PIJ30" s="1417"/>
      <c r="PIK30" s="1417"/>
      <c r="PIL30" s="1417"/>
      <c r="PIM30" s="1417"/>
      <c r="PIN30" s="1417"/>
      <c r="PIO30" s="1417"/>
      <c r="PIP30" s="1417"/>
      <c r="PIQ30" s="1417"/>
      <c r="PIR30" s="1417"/>
      <c r="PIS30" s="1417"/>
      <c r="PIT30" s="1417"/>
      <c r="PIU30" s="1417"/>
      <c r="PIV30" s="1417"/>
      <c r="PIW30" s="1417"/>
      <c r="PIX30" s="1417"/>
      <c r="PIY30" s="1417"/>
      <c r="PIZ30" s="1417"/>
      <c r="PJA30" s="1417"/>
      <c r="PJB30" s="1417"/>
      <c r="PJC30" s="1417"/>
      <c r="PJD30" s="1417"/>
      <c r="PJE30" s="1417"/>
      <c r="PJF30" s="1417"/>
      <c r="PJG30" s="1417"/>
      <c r="PJH30" s="1417"/>
      <c r="PJI30" s="1417"/>
      <c r="PJJ30" s="1417"/>
      <c r="PJK30" s="1417"/>
      <c r="PJL30" s="1417"/>
      <c r="PJM30" s="1417"/>
      <c r="PJN30" s="1417"/>
      <c r="PJO30" s="1417"/>
      <c r="PJP30" s="1417"/>
      <c r="PJQ30" s="1417"/>
      <c r="PJR30" s="1417"/>
      <c r="PJS30" s="1417"/>
      <c r="PJT30" s="1417"/>
      <c r="PJU30" s="1417"/>
      <c r="PJV30" s="1417"/>
      <c r="PJW30" s="1417"/>
      <c r="PJX30" s="1417"/>
      <c r="PJY30" s="1417"/>
      <c r="PJZ30" s="1417"/>
      <c r="PKA30" s="1417"/>
      <c r="PKB30" s="1417"/>
      <c r="PKC30" s="1417"/>
      <c r="PKD30" s="1417"/>
      <c r="PKE30" s="1417"/>
      <c r="PKF30" s="1417"/>
      <c r="PKG30" s="1417"/>
      <c r="PKH30" s="1417"/>
      <c r="PKI30" s="1417"/>
      <c r="PKJ30" s="1417"/>
      <c r="PKK30" s="1417"/>
      <c r="PKL30" s="1417"/>
      <c r="PKM30" s="1417"/>
      <c r="PKN30" s="1417"/>
      <c r="PKO30" s="1417"/>
      <c r="PKP30" s="1417"/>
      <c r="PKQ30" s="1417"/>
      <c r="PKR30" s="1417"/>
      <c r="PKS30" s="1417"/>
      <c r="PKT30" s="1417"/>
      <c r="PKU30" s="1417"/>
      <c r="PKV30" s="1417"/>
      <c r="PKW30" s="1417"/>
      <c r="PKX30" s="1417"/>
      <c r="PKY30" s="1417"/>
      <c r="PKZ30" s="1417"/>
      <c r="PLA30" s="1417"/>
      <c r="PLB30" s="1417"/>
      <c r="PLC30" s="1417"/>
      <c r="PLD30" s="1417"/>
      <c r="PLE30" s="1417"/>
      <c r="PLF30" s="1417"/>
      <c r="PLG30" s="1417"/>
      <c r="PLH30" s="1417"/>
      <c r="PLI30" s="1417"/>
      <c r="PLJ30" s="1417"/>
      <c r="PLK30" s="1417"/>
      <c r="PLL30" s="1417"/>
      <c r="PLM30" s="1417"/>
      <c r="PLN30" s="1417"/>
      <c r="PLO30" s="1417"/>
      <c r="PLP30" s="1417"/>
      <c r="PLQ30" s="1417"/>
      <c r="PLR30" s="1417"/>
      <c r="PLS30" s="1417"/>
      <c r="PLT30" s="1417"/>
      <c r="PLU30" s="1417"/>
      <c r="PLV30" s="1417"/>
      <c r="PLW30" s="1417"/>
      <c r="PLX30" s="1417"/>
      <c r="PLY30" s="1417"/>
      <c r="PLZ30" s="1417"/>
      <c r="PMA30" s="1417"/>
      <c r="PMB30" s="1417"/>
      <c r="PMC30" s="1417"/>
      <c r="PMD30" s="1417"/>
      <c r="PME30" s="1417"/>
      <c r="PMF30" s="1417"/>
      <c r="PMG30" s="1417"/>
      <c r="PMH30" s="1417"/>
      <c r="PMI30" s="1417"/>
      <c r="PMJ30" s="1417"/>
      <c r="PMK30" s="1417"/>
      <c r="PML30" s="1417"/>
      <c r="PMM30" s="1417"/>
      <c r="PMN30" s="1417"/>
      <c r="PMO30" s="1417"/>
      <c r="PMP30" s="1417"/>
      <c r="PMQ30" s="1417"/>
      <c r="PMR30" s="1417"/>
      <c r="PMS30" s="1417"/>
      <c r="PMT30" s="1417"/>
      <c r="PMU30" s="1417"/>
      <c r="PMV30" s="1417"/>
      <c r="PMW30" s="1417"/>
      <c r="PMX30" s="1417"/>
      <c r="PMY30" s="1417"/>
      <c r="PMZ30" s="1417"/>
      <c r="PNA30" s="1417"/>
      <c r="PNB30" s="1417"/>
      <c r="PNC30" s="1417"/>
      <c r="PND30" s="1417"/>
      <c r="PNE30" s="1417"/>
      <c r="PNF30" s="1417"/>
      <c r="PNG30" s="1417"/>
      <c r="PNH30" s="1417"/>
      <c r="PNI30" s="1417"/>
      <c r="PNJ30" s="1417"/>
      <c r="PNK30" s="1417"/>
      <c r="PNL30" s="1417"/>
      <c r="PNM30" s="1417"/>
      <c r="PNN30" s="1417"/>
      <c r="PNO30" s="1417"/>
      <c r="PNP30" s="1417"/>
      <c r="PNQ30" s="1417"/>
      <c r="PNR30" s="1417"/>
      <c r="PNS30" s="1417"/>
      <c r="PNT30" s="1417"/>
      <c r="PNU30" s="1417"/>
      <c r="PNV30" s="1417"/>
      <c r="PNW30" s="1417"/>
      <c r="PNX30" s="1417"/>
      <c r="PNY30" s="1417"/>
      <c r="PNZ30" s="1417"/>
      <c r="POA30" s="1417"/>
      <c r="POB30" s="1417"/>
      <c r="POC30" s="1417"/>
      <c r="POD30" s="1417"/>
      <c r="POE30" s="1417"/>
      <c r="POF30" s="1417"/>
      <c r="POG30" s="1417"/>
      <c r="POH30" s="1417"/>
      <c r="POI30" s="1417"/>
      <c r="POJ30" s="1417"/>
      <c r="POK30" s="1417"/>
      <c r="POL30" s="1417"/>
      <c r="POM30" s="1417"/>
      <c r="PON30" s="1417"/>
      <c r="POO30" s="1417"/>
      <c r="POP30" s="1417"/>
      <c r="POQ30" s="1417"/>
      <c r="POR30" s="1417"/>
      <c r="POS30" s="1417"/>
      <c r="POT30" s="1417"/>
      <c r="POU30" s="1417"/>
      <c r="POV30" s="1417"/>
      <c r="POW30" s="1417"/>
      <c r="POX30" s="1417"/>
      <c r="POY30" s="1417"/>
      <c r="POZ30" s="1417"/>
      <c r="PPA30" s="1417"/>
      <c r="PPB30" s="1417"/>
      <c r="PPC30" s="1417"/>
      <c r="PPD30" s="1417"/>
      <c r="PPE30" s="1417"/>
      <c r="PPF30" s="1417"/>
      <c r="PPG30" s="1417"/>
      <c r="PPH30" s="1417"/>
      <c r="PPI30" s="1417"/>
      <c r="PPJ30" s="1417"/>
      <c r="PPK30" s="1417"/>
      <c r="PPL30" s="1417"/>
      <c r="PPM30" s="1417"/>
      <c r="PPN30" s="1417"/>
      <c r="PPO30" s="1417"/>
      <c r="PPP30" s="1417"/>
      <c r="PPQ30" s="1417"/>
      <c r="PPR30" s="1417"/>
      <c r="PPS30" s="1417"/>
      <c r="PPT30" s="1417"/>
      <c r="PPU30" s="1417"/>
      <c r="PPV30" s="1417"/>
      <c r="PPW30" s="1417"/>
      <c r="PPX30" s="1417"/>
      <c r="PPY30" s="1417"/>
      <c r="PPZ30" s="1417"/>
      <c r="PQA30" s="1417"/>
      <c r="PQB30" s="1417"/>
      <c r="PQC30" s="1417"/>
      <c r="PQD30" s="1417"/>
      <c r="PQE30" s="1417"/>
      <c r="PQF30" s="1417"/>
      <c r="PQG30" s="1417"/>
      <c r="PQH30" s="1417"/>
      <c r="PQI30" s="1417"/>
      <c r="PQJ30" s="1417"/>
      <c r="PQK30" s="1417"/>
      <c r="PQL30" s="1417"/>
      <c r="PQM30" s="1417"/>
      <c r="PQN30" s="1417"/>
      <c r="PQO30" s="1417"/>
      <c r="PQP30" s="1417"/>
      <c r="PQQ30" s="1417"/>
      <c r="PQR30" s="1417"/>
      <c r="PQS30" s="1417"/>
      <c r="PQT30" s="1417"/>
      <c r="PQU30" s="1417"/>
      <c r="PQV30" s="1417"/>
      <c r="PQW30" s="1417"/>
      <c r="PQX30" s="1417"/>
      <c r="PQY30" s="1417"/>
      <c r="PQZ30" s="1417"/>
      <c r="PRA30" s="1417"/>
      <c r="PRB30" s="1417"/>
      <c r="PRC30" s="1417"/>
      <c r="PRD30" s="1417"/>
      <c r="PRE30" s="1417"/>
      <c r="PRF30" s="1417"/>
      <c r="PRG30" s="1417"/>
      <c r="PRH30" s="1417"/>
      <c r="PRI30" s="1417"/>
      <c r="PRJ30" s="1417"/>
      <c r="PRK30" s="1417"/>
      <c r="PRL30" s="1417"/>
      <c r="PRM30" s="1417"/>
      <c r="PRN30" s="1417"/>
      <c r="PRO30" s="1417"/>
      <c r="PRP30" s="1417"/>
      <c r="PRQ30" s="1417"/>
      <c r="PRR30" s="1417"/>
      <c r="PRS30" s="1417"/>
      <c r="PRT30" s="1417"/>
      <c r="PRU30" s="1417"/>
      <c r="PRV30" s="1417"/>
      <c r="PRW30" s="1417"/>
      <c r="PRX30" s="1417"/>
      <c r="PRY30" s="1417"/>
      <c r="PRZ30" s="1417"/>
      <c r="PSA30" s="1417"/>
      <c r="PSB30" s="1417"/>
      <c r="PSC30" s="1417"/>
      <c r="PSD30" s="1417"/>
      <c r="PSE30" s="1417"/>
      <c r="PSF30" s="1417"/>
      <c r="PSG30" s="1417"/>
      <c r="PSH30" s="1417"/>
      <c r="PSI30" s="1417"/>
      <c r="PSJ30" s="1417"/>
      <c r="PSK30" s="1417"/>
      <c r="PSL30" s="1417"/>
      <c r="PSM30" s="1417"/>
      <c r="PSN30" s="1417"/>
      <c r="PSO30" s="1417"/>
      <c r="PSP30" s="1417"/>
      <c r="PSQ30" s="1417"/>
      <c r="PSR30" s="1417"/>
      <c r="PSS30" s="1417"/>
      <c r="PST30" s="1417"/>
      <c r="PSU30" s="1417"/>
      <c r="PSV30" s="1417"/>
      <c r="PSW30" s="1417"/>
      <c r="PSX30" s="1417"/>
      <c r="PSY30" s="1417"/>
      <c r="PSZ30" s="1417"/>
      <c r="PTA30" s="1417"/>
      <c r="PTB30" s="1417"/>
      <c r="PTC30" s="1417"/>
      <c r="PTD30" s="1417"/>
      <c r="PTE30" s="1417"/>
      <c r="PTF30" s="1417"/>
      <c r="PTG30" s="1417"/>
      <c r="PTH30" s="1417"/>
      <c r="PTI30" s="1417"/>
      <c r="PTJ30" s="1417"/>
      <c r="PTK30" s="1417"/>
      <c r="PTL30" s="1417"/>
      <c r="PTM30" s="1417"/>
      <c r="PTN30" s="1417"/>
      <c r="PTO30" s="1417"/>
      <c r="PTP30" s="1417"/>
      <c r="PTQ30" s="1417"/>
      <c r="PTR30" s="1417"/>
      <c r="PTS30" s="1417"/>
      <c r="PTT30" s="1417"/>
      <c r="PTU30" s="1417"/>
      <c r="PTV30" s="1417"/>
      <c r="PTW30" s="1417"/>
      <c r="PTX30" s="1417"/>
      <c r="PTY30" s="1417"/>
      <c r="PTZ30" s="1417"/>
      <c r="PUA30" s="1417"/>
      <c r="PUB30" s="1417"/>
      <c r="PUC30" s="1417"/>
      <c r="PUD30" s="1417"/>
      <c r="PUE30" s="1417"/>
      <c r="PUF30" s="1417"/>
      <c r="PUG30" s="1417"/>
      <c r="PUH30" s="1417"/>
      <c r="PUI30" s="1417"/>
      <c r="PUJ30" s="1417"/>
      <c r="PUK30" s="1417"/>
      <c r="PUL30" s="1417"/>
      <c r="PUM30" s="1417"/>
      <c r="PUN30" s="1417"/>
      <c r="PUO30" s="1417"/>
      <c r="PUP30" s="1417"/>
      <c r="PUQ30" s="1417"/>
      <c r="PUR30" s="1417"/>
      <c r="PUS30" s="1417"/>
      <c r="PUT30" s="1417"/>
      <c r="PUU30" s="1417"/>
      <c r="PUV30" s="1417"/>
      <c r="PUW30" s="1417"/>
      <c r="PUX30" s="1417"/>
      <c r="PUY30" s="1417"/>
      <c r="PUZ30" s="1417"/>
      <c r="PVA30" s="1417"/>
      <c r="PVB30" s="1417"/>
      <c r="PVC30" s="1417"/>
      <c r="PVD30" s="1417"/>
      <c r="PVE30" s="1417"/>
      <c r="PVF30" s="1417"/>
      <c r="PVG30" s="1417"/>
      <c r="PVH30" s="1417"/>
      <c r="PVI30" s="1417"/>
      <c r="PVJ30" s="1417"/>
      <c r="PVK30" s="1417"/>
      <c r="PVL30" s="1417"/>
      <c r="PVM30" s="1417"/>
      <c r="PVN30" s="1417"/>
      <c r="PVO30" s="1417"/>
      <c r="PVP30" s="1417"/>
      <c r="PVQ30" s="1417"/>
      <c r="PVR30" s="1417"/>
      <c r="PVS30" s="1417"/>
      <c r="PVT30" s="1417"/>
      <c r="PVU30" s="1417"/>
      <c r="PVV30" s="1417"/>
      <c r="PVW30" s="1417"/>
      <c r="PVX30" s="1417"/>
      <c r="PVY30" s="1417"/>
      <c r="PVZ30" s="1417"/>
      <c r="PWA30" s="1417"/>
      <c r="PWB30" s="1417"/>
      <c r="PWC30" s="1417"/>
      <c r="PWD30" s="1417"/>
      <c r="PWE30" s="1417"/>
      <c r="PWF30" s="1417"/>
      <c r="PWG30" s="1417"/>
      <c r="PWH30" s="1417"/>
      <c r="PWI30" s="1417"/>
      <c r="PWJ30" s="1417"/>
      <c r="PWK30" s="1417"/>
      <c r="PWL30" s="1417"/>
      <c r="PWM30" s="1417"/>
      <c r="PWN30" s="1417"/>
      <c r="PWO30" s="1417"/>
      <c r="PWP30" s="1417"/>
      <c r="PWQ30" s="1417"/>
      <c r="PWR30" s="1417"/>
      <c r="PWS30" s="1417"/>
      <c r="PWT30" s="1417"/>
      <c r="PWU30" s="1417"/>
      <c r="PWV30" s="1417"/>
      <c r="PWW30" s="1417"/>
      <c r="PWX30" s="1417"/>
      <c r="PWY30" s="1417"/>
      <c r="PWZ30" s="1417"/>
      <c r="PXA30" s="1417"/>
      <c r="PXB30" s="1417"/>
      <c r="PXC30" s="1417"/>
      <c r="PXD30" s="1417"/>
      <c r="PXE30" s="1417"/>
      <c r="PXF30" s="1417"/>
      <c r="PXG30" s="1417"/>
      <c r="PXH30" s="1417"/>
      <c r="PXI30" s="1417"/>
      <c r="PXJ30" s="1417"/>
      <c r="PXK30" s="1417"/>
      <c r="PXL30" s="1417"/>
      <c r="PXM30" s="1417"/>
      <c r="PXN30" s="1417"/>
      <c r="PXO30" s="1417"/>
      <c r="PXP30" s="1417"/>
      <c r="PXQ30" s="1417"/>
      <c r="PXR30" s="1417"/>
      <c r="PXS30" s="1417"/>
      <c r="PXT30" s="1417"/>
      <c r="PXU30" s="1417"/>
      <c r="PXV30" s="1417"/>
      <c r="PXW30" s="1417"/>
      <c r="PXX30" s="1417"/>
      <c r="PXY30" s="1417"/>
      <c r="PXZ30" s="1417"/>
      <c r="PYA30" s="1417"/>
      <c r="PYB30" s="1417"/>
      <c r="PYC30" s="1417"/>
      <c r="PYD30" s="1417"/>
      <c r="PYE30" s="1417"/>
      <c r="PYF30" s="1417"/>
      <c r="PYG30" s="1417"/>
      <c r="PYH30" s="1417"/>
      <c r="PYI30" s="1417"/>
      <c r="PYJ30" s="1417"/>
      <c r="PYK30" s="1417"/>
      <c r="PYL30" s="1417"/>
      <c r="PYM30" s="1417"/>
      <c r="PYN30" s="1417"/>
      <c r="PYO30" s="1417"/>
      <c r="PYP30" s="1417"/>
      <c r="PYQ30" s="1417"/>
      <c r="PYR30" s="1417"/>
      <c r="PYS30" s="1417"/>
      <c r="PYT30" s="1417"/>
      <c r="PYU30" s="1417"/>
      <c r="PYV30" s="1417"/>
      <c r="PYW30" s="1417"/>
      <c r="PYX30" s="1417"/>
      <c r="PYY30" s="1417"/>
      <c r="PYZ30" s="1417"/>
      <c r="PZA30" s="1417"/>
      <c r="PZB30" s="1417"/>
      <c r="PZC30" s="1417"/>
      <c r="PZD30" s="1417"/>
      <c r="PZE30" s="1417"/>
      <c r="PZF30" s="1417"/>
      <c r="PZG30" s="1417"/>
      <c r="PZH30" s="1417"/>
      <c r="PZI30" s="1417"/>
      <c r="PZJ30" s="1417"/>
      <c r="PZK30" s="1417"/>
      <c r="PZL30" s="1417"/>
      <c r="PZM30" s="1417"/>
      <c r="PZN30" s="1417"/>
      <c r="PZO30" s="1417"/>
      <c r="PZP30" s="1417"/>
      <c r="PZQ30" s="1417"/>
      <c r="PZR30" s="1417"/>
      <c r="PZS30" s="1417"/>
      <c r="PZT30" s="1417"/>
      <c r="PZU30" s="1417"/>
      <c r="PZV30" s="1417"/>
      <c r="PZW30" s="1417"/>
      <c r="PZX30" s="1417"/>
      <c r="PZY30" s="1417"/>
      <c r="PZZ30" s="1417"/>
      <c r="QAA30" s="1417"/>
      <c r="QAB30" s="1417"/>
      <c r="QAC30" s="1417"/>
      <c r="QAD30" s="1417"/>
      <c r="QAE30" s="1417"/>
      <c r="QAF30" s="1417"/>
      <c r="QAG30" s="1417"/>
      <c r="QAH30" s="1417"/>
      <c r="QAI30" s="1417"/>
      <c r="QAJ30" s="1417"/>
      <c r="QAK30" s="1417"/>
      <c r="QAL30" s="1417"/>
      <c r="QAM30" s="1417"/>
      <c r="QAN30" s="1417"/>
      <c r="QAO30" s="1417"/>
      <c r="QAP30" s="1417"/>
      <c r="QAQ30" s="1417"/>
      <c r="QAR30" s="1417"/>
      <c r="QAS30" s="1417"/>
      <c r="QAT30" s="1417"/>
      <c r="QAU30" s="1417"/>
      <c r="QAV30" s="1417"/>
      <c r="QAW30" s="1417"/>
      <c r="QAX30" s="1417"/>
      <c r="QAY30" s="1417"/>
      <c r="QAZ30" s="1417"/>
      <c r="QBA30" s="1417"/>
      <c r="QBB30" s="1417"/>
      <c r="QBC30" s="1417"/>
      <c r="QBD30" s="1417"/>
      <c r="QBE30" s="1417"/>
      <c r="QBF30" s="1417"/>
      <c r="QBG30" s="1417"/>
      <c r="QBH30" s="1417"/>
      <c r="QBI30" s="1417"/>
      <c r="QBJ30" s="1417"/>
      <c r="QBK30" s="1417"/>
      <c r="QBL30" s="1417"/>
      <c r="QBM30" s="1417"/>
      <c r="QBN30" s="1417"/>
      <c r="QBO30" s="1417"/>
      <c r="QBP30" s="1417"/>
      <c r="QBQ30" s="1417"/>
      <c r="QBR30" s="1417"/>
      <c r="QBS30" s="1417"/>
      <c r="QBT30" s="1417"/>
      <c r="QBU30" s="1417"/>
      <c r="QBV30" s="1417"/>
      <c r="QBW30" s="1417"/>
      <c r="QBX30" s="1417"/>
      <c r="QBY30" s="1417"/>
      <c r="QBZ30" s="1417"/>
      <c r="QCA30" s="1417"/>
      <c r="QCB30" s="1417"/>
      <c r="QCC30" s="1417"/>
      <c r="QCD30" s="1417"/>
      <c r="QCE30" s="1417"/>
      <c r="QCF30" s="1417"/>
      <c r="QCG30" s="1417"/>
      <c r="QCH30" s="1417"/>
      <c r="QCI30" s="1417"/>
      <c r="QCJ30" s="1417"/>
      <c r="QCK30" s="1417"/>
      <c r="QCL30" s="1417"/>
      <c r="QCM30" s="1417"/>
      <c r="QCN30" s="1417"/>
      <c r="QCO30" s="1417"/>
      <c r="QCP30" s="1417"/>
      <c r="QCQ30" s="1417"/>
      <c r="QCR30" s="1417"/>
      <c r="QCS30" s="1417"/>
      <c r="QCT30" s="1417"/>
      <c r="QCU30" s="1417"/>
      <c r="QCV30" s="1417"/>
      <c r="QCW30" s="1417"/>
      <c r="QCX30" s="1417"/>
      <c r="QCY30" s="1417"/>
      <c r="QCZ30" s="1417"/>
      <c r="QDA30" s="1417"/>
      <c r="QDB30" s="1417"/>
      <c r="QDC30" s="1417"/>
      <c r="QDD30" s="1417"/>
      <c r="QDE30" s="1417"/>
      <c r="QDF30" s="1417"/>
      <c r="QDG30" s="1417"/>
      <c r="QDH30" s="1417"/>
      <c r="QDI30" s="1417"/>
      <c r="QDJ30" s="1417"/>
      <c r="QDK30" s="1417"/>
      <c r="QDL30" s="1417"/>
      <c r="QDM30" s="1417"/>
      <c r="QDN30" s="1417"/>
      <c r="QDO30" s="1417"/>
      <c r="QDP30" s="1417"/>
      <c r="QDQ30" s="1417"/>
      <c r="QDR30" s="1417"/>
      <c r="QDS30" s="1417"/>
      <c r="QDT30" s="1417"/>
      <c r="QDU30" s="1417"/>
      <c r="QDV30" s="1417"/>
      <c r="QDW30" s="1417"/>
      <c r="QDX30" s="1417"/>
      <c r="QDY30" s="1417"/>
      <c r="QDZ30" s="1417"/>
      <c r="QEA30" s="1417"/>
      <c r="QEB30" s="1417"/>
      <c r="QEC30" s="1417"/>
      <c r="QED30" s="1417"/>
      <c r="QEE30" s="1417"/>
      <c r="QEF30" s="1417"/>
      <c r="QEG30" s="1417"/>
      <c r="QEH30" s="1417"/>
      <c r="QEI30" s="1417"/>
      <c r="QEJ30" s="1417"/>
      <c r="QEK30" s="1417"/>
      <c r="QEL30" s="1417"/>
      <c r="QEM30" s="1417"/>
      <c r="QEN30" s="1417"/>
      <c r="QEO30" s="1417"/>
      <c r="QEP30" s="1417"/>
      <c r="QEQ30" s="1417"/>
      <c r="QER30" s="1417"/>
      <c r="QES30" s="1417"/>
      <c r="QET30" s="1417"/>
      <c r="QEU30" s="1417"/>
      <c r="QEV30" s="1417"/>
      <c r="QEW30" s="1417"/>
      <c r="QEX30" s="1417"/>
      <c r="QEY30" s="1417"/>
      <c r="QEZ30" s="1417"/>
      <c r="QFA30" s="1417"/>
      <c r="QFB30" s="1417"/>
      <c r="QFC30" s="1417"/>
      <c r="QFD30" s="1417"/>
      <c r="QFE30" s="1417"/>
      <c r="QFF30" s="1417"/>
      <c r="QFG30" s="1417"/>
      <c r="QFH30" s="1417"/>
      <c r="QFI30" s="1417"/>
      <c r="QFJ30" s="1417"/>
      <c r="QFK30" s="1417"/>
      <c r="QFL30" s="1417"/>
      <c r="QFM30" s="1417"/>
      <c r="QFN30" s="1417"/>
      <c r="QFO30" s="1417"/>
      <c r="QFP30" s="1417"/>
      <c r="QFQ30" s="1417"/>
      <c r="QFR30" s="1417"/>
      <c r="QFS30" s="1417"/>
      <c r="QFT30" s="1417"/>
      <c r="QFU30" s="1417"/>
      <c r="QFV30" s="1417"/>
      <c r="QFW30" s="1417"/>
      <c r="QFX30" s="1417"/>
      <c r="QFY30" s="1417"/>
      <c r="QFZ30" s="1417"/>
      <c r="QGA30" s="1417"/>
      <c r="QGB30" s="1417"/>
      <c r="QGC30" s="1417"/>
      <c r="QGD30" s="1417"/>
      <c r="QGE30" s="1417"/>
      <c r="QGF30" s="1417"/>
      <c r="QGG30" s="1417"/>
      <c r="QGH30" s="1417"/>
      <c r="QGI30" s="1417"/>
      <c r="QGJ30" s="1417"/>
      <c r="QGK30" s="1417"/>
      <c r="QGL30" s="1417"/>
      <c r="QGM30" s="1417"/>
      <c r="QGN30" s="1417"/>
      <c r="QGO30" s="1417"/>
      <c r="QGP30" s="1417"/>
      <c r="QGQ30" s="1417"/>
      <c r="QGR30" s="1417"/>
      <c r="QGS30" s="1417"/>
      <c r="QGT30" s="1417"/>
      <c r="QGU30" s="1417"/>
      <c r="QGV30" s="1417"/>
      <c r="QGW30" s="1417"/>
      <c r="QGX30" s="1417"/>
      <c r="QGY30" s="1417"/>
      <c r="QGZ30" s="1417"/>
      <c r="QHA30" s="1417"/>
      <c r="QHB30" s="1417"/>
      <c r="QHC30" s="1417"/>
      <c r="QHD30" s="1417"/>
      <c r="QHE30" s="1417"/>
      <c r="QHF30" s="1417"/>
      <c r="QHG30" s="1417"/>
      <c r="QHH30" s="1417"/>
      <c r="QHI30" s="1417"/>
      <c r="QHJ30" s="1417"/>
      <c r="QHK30" s="1417"/>
      <c r="QHL30" s="1417"/>
      <c r="QHM30" s="1417"/>
      <c r="QHN30" s="1417"/>
      <c r="QHO30" s="1417"/>
      <c r="QHP30" s="1417"/>
      <c r="QHQ30" s="1417"/>
      <c r="QHR30" s="1417"/>
      <c r="QHS30" s="1417"/>
      <c r="QHT30" s="1417"/>
      <c r="QHU30" s="1417"/>
      <c r="QHV30" s="1417"/>
      <c r="QHW30" s="1417"/>
      <c r="QHX30" s="1417"/>
      <c r="QHY30" s="1417"/>
      <c r="QHZ30" s="1417"/>
      <c r="QIA30" s="1417"/>
      <c r="QIB30" s="1417"/>
      <c r="QIC30" s="1417"/>
      <c r="QID30" s="1417"/>
      <c r="QIE30" s="1417"/>
      <c r="QIF30" s="1417"/>
      <c r="QIG30" s="1417"/>
      <c r="QIH30" s="1417"/>
      <c r="QII30" s="1417"/>
      <c r="QIJ30" s="1417"/>
      <c r="QIK30" s="1417"/>
      <c r="QIL30" s="1417"/>
      <c r="QIM30" s="1417"/>
      <c r="QIN30" s="1417"/>
      <c r="QIO30" s="1417"/>
      <c r="QIP30" s="1417"/>
      <c r="QIQ30" s="1417"/>
      <c r="QIR30" s="1417"/>
      <c r="QIS30" s="1417"/>
      <c r="QIT30" s="1417"/>
      <c r="QIU30" s="1417"/>
      <c r="QIV30" s="1417"/>
      <c r="QIW30" s="1417"/>
      <c r="QIX30" s="1417"/>
      <c r="QIY30" s="1417"/>
      <c r="QIZ30" s="1417"/>
      <c r="QJA30" s="1417"/>
      <c r="QJB30" s="1417"/>
      <c r="QJC30" s="1417"/>
      <c r="QJD30" s="1417"/>
      <c r="QJE30" s="1417"/>
      <c r="QJF30" s="1417"/>
      <c r="QJG30" s="1417"/>
      <c r="QJH30" s="1417"/>
      <c r="QJI30" s="1417"/>
      <c r="QJJ30" s="1417"/>
      <c r="QJK30" s="1417"/>
      <c r="QJL30" s="1417"/>
      <c r="QJM30" s="1417"/>
      <c r="QJN30" s="1417"/>
      <c r="QJO30" s="1417"/>
      <c r="QJP30" s="1417"/>
      <c r="QJQ30" s="1417"/>
      <c r="QJR30" s="1417"/>
      <c r="QJS30" s="1417"/>
      <c r="QJT30" s="1417"/>
      <c r="QJU30" s="1417"/>
      <c r="QJV30" s="1417"/>
      <c r="QJW30" s="1417"/>
      <c r="QJX30" s="1417"/>
      <c r="QJY30" s="1417"/>
      <c r="QJZ30" s="1417"/>
      <c r="QKA30" s="1417"/>
      <c r="QKB30" s="1417"/>
      <c r="QKC30" s="1417"/>
      <c r="QKD30" s="1417"/>
      <c r="QKE30" s="1417"/>
      <c r="QKF30" s="1417"/>
      <c r="QKG30" s="1417"/>
      <c r="QKH30" s="1417"/>
      <c r="QKI30" s="1417"/>
      <c r="QKJ30" s="1417"/>
      <c r="QKK30" s="1417"/>
      <c r="QKL30" s="1417"/>
      <c r="QKM30" s="1417"/>
      <c r="QKN30" s="1417"/>
      <c r="QKO30" s="1417"/>
      <c r="QKP30" s="1417"/>
      <c r="QKQ30" s="1417"/>
      <c r="QKR30" s="1417"/>
      <c r="QKS30" s="1417"/>
      <c r="QKT30" s="1417"/>
      <c r="QKU30" s="1417"/>
      <c r="QKV30" s="1417"/>
      <c r="QKW30" s="1417"/>
      <c r="QKX30" s="1417"/>
      <c r="QKY30" s="1417"/>
      <c r="QKZ30" s="1417"/>
      <c r="QLA30" s="1417"/>
      <c r="QLB30" s="1417"/>
      <c r="QLC30" s="1417"/>
      <c r="QLD30" s="1417"/>
      <c r="QLE30" s="1417"/>
      <c r="QLF30" s="1417"/>
      <c r="QLG30" s="1417"/>
      <c r="QLH30" s="1417"/>
      <c r="QLI30" s="1417"/>
      <c r="QLJ30" s="1417"/>
      <c r="QLK30" s="1417"/>
      <c r="QLL30" s="1417"/>
      <c r="QLM30" s="1417"/>
      <c r="QLN30" s="1417"/>
      <c r="QLO30" s="1417"/>
      <c r="QLP30" s="1417"/>
      <c r="QLQ30" s="1417"/>
      <c r="QLR30" s="1417"/>
      <c r="QLS30" s="1417"/>
      <c r="QLT30" s="1417"/>
      <c r="QLU30" s="1417"/>
      <c r="QLV30" s="1417"/>
      <c r="QLW30" s="1417"/>
      <c r="QLX30" s="1417"/>
      <c r="QLY30" s="1417"/>
      <c r="QLZ30" s="1417"/>
      <c r="QMA30" s="1417"/>
      <c r="QMB30" s="1417"/>
      <c r="QMC30" s="1417"/>
      <c r="QMD30" s="1417"/>
      <c r="QME30" s="1417"/>
      <c r="QMF30" s="1417"/>
      <c r="QMG30" s="1417"/>
      <c r="QMH30" s="1417"/>
      <c r="QMI30" s="1417"/>
      <c r="QMJ30" s="1417"/>
      <c r="QMK30" s="1417"/>
      <c r="QML30" s="1417"/>
      <c r="QMM30" s="1417"/>
      <c r="QMN30" s="1417"/>
      <c r="QMO30" s="1417"/>
      <c r="QMP30" s="1417"/>
      <c r="QMQ30" s="1417"/>
      <c r="QMR30" s="1417"/>
      <c r="QMS30" s="1417"/>
      <c r="QMT30" s="1417"/>
      <c r="QMU30" s="1417"/>
      <c r="QMV30" s="1417"/>
      <c r="QMW30" s="1417"/>
      <c r="QMX30" s="1417"/>
      <c r="QMY30" s="1417"/>
      <c r="QMZ30" s="1417"/>
      <c r="QNA30" s="1417"/>
      <c r="QNB30" s="1417"/>
      <c r="QNC30" s="1417"/>
      <c r="QND30" s="1417"/>
      <c r="QNE30" s="1417"/>
      <c r="QNF30" s="1417"/>
      <c r="QNG30" s="1417"/>
      <c r="QNH30" s="1417"/>
      <c r="QNI30" s="1417"/>
      <c r="QNJ30" s="1417"/>
      <c r="QNK30" s="1417"/>
      <c r="QNL30" s="1417"/>
      <c r="QNM30" s="1417"/>
      <c r="QNN30" s="1417"/>
      <c r="QNO30" s="1417"/>
      <c r="QNP30" s="1417"/>
      <c r="QNQ30" s="1417"/>
      <c r="QNR30" s="1417"/>
      <c r="QNS30" s="1417"/>
      <c r="QNT30" s="1417"/>
      <c r="QNU30" s="1417"/>
      <c r="QNV30" s="1417"/>
      <c r="QNW30" s="1417"/>
      <c r="QNX30" s="1417"/>
      <c r="QNY30" s="1417"/>
      <c r="QNZ30" s="1417"/>
      <c r="QOA30" s="1417"/>
      <c r="QOB30" s="1417"/>
      <c r="QOC30" s="1417"/>
      <c r="QOD30" s="1417"/>
      <c r="QOE30" s="1417"/>
      <c r="QOF30" s="1417"/>
      <c r="QOG30" s="1417"/>
      <c r="QOH30" s="1417"/>
      <c r="QOI30" s="1417"/>
      <c r="QOJ30" s="1417"/>
      <c r="QOK30" s="1417"/>
      <c r="QOL30" s="1417"/>
      <c r="QOM30" s="1417"/>
      <c r="QON30" s="1417"/>
      <c r="QOO30" s="1417"/>
      <c r="QOP30" s="1417"/>
      <c r="QOQ30" s="1417"/>
      <c r="QOR30" s="1417"/>
      <c r="QOS30" s="1417"/>
      <c r="QOT30" s="1417"/>
      <c r="QOU30" s="1417"/>
      <c r="QOV30" s="1417"/>
      <c r="QOW30" s="1417"/>
      <c r="QOX30" s="1417"/>
      <c r="QOY30" s="1417"/>
      <c r="QOZ30" s="1417"/>
      <c r="QPA30" s="1417"/>
      <c r="QPB30" s="1417"/>
      <c r="QPC30" s="1417"/>
      <c r="QPD30" s="1417"/>
      <c r="QPE30" s="1417"/>
      <c r="QPF30" s="1417"/>
      <c r="QPG30" s="1417"/>
      <c r="QPH30" s="1417"/>
      <c r="QPI30" s="1417"/>
      <c r="QPJ30" s="1417"/>
      <c r="QPK30" s="1417"/>
      <c r="QPL30" s="1417"/>
      <c r="QPM30" s="1417"/>
      <c r="QPN30" s="1417"/>
      <c r="QPO30" s="1417"/>
      <c r="QPP30" s="1417"/>
      <c r="QPQ30" s="1417"/>
      <c r="QPR30" s="1417"/>
      <c r="QPS30" s="1417"/>
      <c r="QPT30" s="1417"/>
      <c r="QPU30" s="1417"/>
      <c r="QPV30" s="1417"/>
      <c r="QPW30" s="1417"/>
      <c r="QPX30" s="1417"/>
      <c r="QPY30" s="1417"/>
      <c r="QPZ30" s="1417"/>
      <c r="QQA30" s="1417"/>
      <c r="QQB30" s="1417"/>
      <c r="QQC30" s="1417"/>
      <c r="QQD30" s="1417"/>
      <c r="QQE30" s="1417"/>
      <c r="QQF30" s="1417"/>
      <c r="QQG30" s="1417"/>
      <c r="QQH30" s="1417"/>
      <c r="QQI30" s="1417"/>
      <c r="QQJ30" s="1417"/>
      <c r="QQK30" s="1417"/>
      <c r="QQL30" s="1417"/>
      <c r="QQM30" s="1417"/>
      <c r="QQN30" s="1417"/>
      <c r="QQO30" s="1417"/>
      <c r="QQP30" s="1417"/>
      <c r="QQQ30" s="1417"/>
      <c r="QQR30" s="1417"/>
      <c r="QQS30" s="1417"/>
      <c r="QQT30" s="1417"/>
      <c r="QQU30" s="1417"/>
      <c r="QQV30" s="1417"/>
      <c r="QQW30" s="1417"/>
      <c r="QQX30" s="1417"/>
      <c r="QQY30" s="1417"/>
      <c r="QQZ30" s="1417"/>
      <c r="QRA30" s="1417"/>
      <c r="QRB30" s="1417"/>
      <c r="QRC30" s="1417"/>
      <c r="QRD30" s="1417"/>
      <c r="QRE30" s="1417"/>
      <c r="QRF30" s="1417"/>
      <c r="QRG30" s="1417"/>
      <c r="QRH30" s="1417"/>
      <c r="QRI30" s="1417"/>
      <c r="QRJ30" s="1417"/>
      <c r="QRK30" s="1417"/>
      <c r="QRL30" s="1417"/>
      <c r="QRM30" s="1417"/>
      <c r="QRN30" s="1417"/>
      <c r="QRO30" s="1417"/>
      <c r="QRP30" s="1417"/>
      <c r="QRQ30" s="1417"/>
      <c r="QRR30" s="1417"/>
      <c r="QRS30" s="1417"/>
      <c r="QRT30" s="1417"/>
      <c r="QRU30" s="1417"/>
      <c r="QRV30" s="1417"/>
      <c r="QRW30" s="1417"/>
      <c r="QRX30" s="1417"/>
      <c r="QRY30" s="1417"/>
      <c r="QRZ30" s="1417"/>
      <c r="QSA30" s="1417"/>
      <c r="QSB30" s="1417"/>
      <c r="QSC30" s="1417"/>
      <c r="QSD30" s="1417"/>
      <c r="QSE30" s="1417"/>
      <c r="QSF30" s="1417"/>
      <c r="QSG30" s="1417"/>
      <c r="QSH30" s="1417"/>
      <c r="QSI30" s="1417"/>
      <c r="QSJ30" s="1417"/>
      <c r="QSK30" s="1417"/>
      <c r="QSL30" s="1417"/>
      <c r="QSM30" s="1417"/>
      <c r="QSN30" s="1417"/>
      <c r="QSO30" s="1417"/>
      <c r="QSP30" s="1417"/>
      <c r="QSQ30" s="1417"/>
      <c r="QSR30" s="1417"/>
      <c r="QSS30" s="1417"/>
      <c r="QST30" s="1417"/>
      <c r="QSU30" s="1417"/>
      <c r="QSV30" s="1417"/>
      <c r="QSW30" s="1417"/>
      <c r="QSX30" s="1417"/>
      <c r="QSY30" s="1417"/>
      <c r="QSZ30" s="1417"/>
      <c r="QTA30" s="1417"/>
      <c r="QTB30" s="1417"/>
      <c r="QTC30" s="1417"/>
      <c r="QTD30" s="1417"/>
      <c r="QTE30" s="1417"/>
      <c r="QTF30" s="1417"/>
      <c r="QTG30" s="1417"/>
      <c r="QTH30" s="1417"/>
      <c r="QTI30" s="1417"/>
      <c r="QTJ30" s="1417"/>
      <c r="QTK30" s="1417"/>
      <c r="QTL30" s="1417"/>
      <c r="QTM30" s="1417"/>
      <c r="QTN30" s="1417"/>
      <c r="QTO30" s="1417"/>
      <c r="QTP30" s="1417"/>
      <c r="QTQ30" s="1417"/>
      <c r="QTR30" s="1417"/>
      <c r="QTS30" s="1417"/>
      <c r="QTT30" s="1417"/>
      <c r="QTU30" s="1417"/>
      <c r="QTV30" s="1417"/>
      <c r="QTW30" s="1417"/>
      <c r="QTX30" s="1417"/>
      <c r="QTY30" s="1417"/>
      <c r="QTZ30" s="1417"/>
      <c r="QUA30" s="1417"/>
      <c r="QUB30" s="1417"/>
      <c r="QUC30" s="1417"/>
      <c r="QUD30" s="1417"/>
      <c r="QUE30" s="1417"/>
      <c r="QUF30" s="1417"/>
      <c r="QUG30" s="1417"/>
      <c r="QUH30" s="1417"/>
      <c r="QUI30" s="1417"/>
      <c r="QUJ30" s="1417"/>
      <c r="QUK30" s="1417"/>
      <c r="QUL30" s="1417"/>
      <c r="QUM30" s="1417"/>
      <c r="QUN30" s="1417"/>
      <c r="QUO30" s="1417"/>
      <c r="QUP30" s="1417"/>
      <c r="QUQ30" s="1417"/>
      <c r="QUR30" s="1417"/>
      <c r="QUS30" s="1417"/>
      <c r="QUT30" s="1417"/>
      <c r="QUU30" s="1417"/>
      <c r="QUV30" s="1417"/>
      <c r="QUW30" s="1417"/>
      <c r="QUX30" s="1417"/>
      <c r="QUY30" s="1417"/>
      <c r="QUZ30" s="1417"/>
      <c r="QVA30" s="1417"/>
      <c r="QVB30" s="1417"/>
      <c r="QVC30" s="1417"/>
      <c r="QVD30" s="1417"/>
      <c r="QVE30" s="1417"/>
      <c r="QVF30" s="1417"/>
      <c r="QVG30" s="1417"/>
      <c r="QVH30" s="1417"/>
      <c r="QVI30" s="1417"/>
      <c r="QVJ30" s="1417"/>
      <c r="QVK30" s="1417"/>
      <c r="QVL30" s="1417"/>
      <c r="QVM30" s="1417"/>
      <c r="QVN30" s="1417"/>
      <c r="QVO30" s="1417"/>
      <c r="QVP30" s="1417"/>
      <c r="QVQ30" s="1417"/>
      <c r="QVR30" s="1417"/>
      <c r="QVS30" s="1417"/>
      <c r="QVT30" s="1417"/>
      <c r="QVU30" s="1417"/>
      <c r="QVV30" s="1417"/>
      <c r="QVW30" s="1417"/>
      <c r="QVX30" s="1417"/>
      <c r="QVY30" s="1417"/>
      <c r="QVZ30" s="1417"/>
      <c r="QWA30" s="1417"/>
      <c r="QWB30" s="1417"/>
      <c r="QWC30" s="1417"/>
      <c r="QWD30" s="1417"/>
      <c r="QWE30" s="1417"/>
      <c r="QWF30" s="1417"/>
      <c r="QWG30" s="1417"/>
      <c r="QWH30" s="1417"/>
      <c r="QWI30" s="1417"/>
      <c r="QWJ30" s="1417"/>
      <c r="QWK30" s="1417"/>
      <c r="QWL30" s="1417"/>
      <c r="QWM30" s="1417"/>
      <c r="QWN30" s="1417"/>
      <c r="QWO30" s="1417"/>
      <c r="QWP30" s="1417"/>
      <c r="QWQ30" s="1417"/>
      <c r="QWR30" s="1417"/>
      <c r="QWS30" s="1417"/>
      <c r="QWT30" s="1417"/>
      <c r="QWU30" s="1417"/>
      <c r="QWV30" s="1417"/>
      <c r="QWW30" s="1417"/>
      <c r="QWX30" s="1417"/>
      <c r="QWY30" s="1417"/>
      <c r="QWZ30" s="1417"/>
      <c r="QXA30" s="1417"/>
      <c r="QXB30" s="1417"/>
      <c r="QXC30" s="1417"/>
      <c r="QXD30" s="1417"/>
      <c r="QXE30" s="1417"/>
      <c r="QXF30" s="1417"/>
      <c r="QXG30" s="1417"/>
      <c r="QXH30" s="1417"/>
      <c r="QXI30" s="1417"/>
      <c r="QXJ30" s="1417"/>
      <c r="QXK30" s="1417"/>
      <c r="QXL30" s="1417"/>
      <c r="QXM30" s="1417"/>
      <c r="QXN30" s="1417"/>
      <c r="QXO30" s="1417"/>
      <c r="QXP30" s="1417"/>
      <c r="QXQ30" s="1417"/>
      <c r="QXR30" s="1417"/>
      <c r="QXS30" s="1417"/>
      <c r="QXT30" s="1417"/>
      <c r="QXU30" s="1417"/>
      <c r="QXV30" s="1417"/>
      <c r="QXW30" s="1417"/>
      <c r="QXX30" s="1417"/>
      <c r="QXY30" s="1417"/>
      <c r="QXZ30" s="1417"/>
      <c r="QYA30" s="1417"/>
      <c r="QYB30" s="1417"/>
      <c r="QYC30" s="1417"/>
      <c r="QYD30" s="1417"/>
      <c r="QYE30" s="1417"/>
      <c r="QYF30" s="1417"/>
      <c r="QYG30" s="1417"/>
      <c r="QYH30" s="1417"/>
      <c r="QYI30" s="1417"/>
      <c r="QYJ30" s="1417"/>
      <c r="QYK30" s="1417"/>
      <c r="QYL30" s="1417"/>
      <c r="QYM30" s="1417"/>
      <c r="QYN30" s="1417"/>
      <c r="QYO30" s="1417"/>
      <c r="QYP30" s="1417"/>
      <c r="QYQ30" s="1417"/>
      <c r="QYR30" s="1417"/>
      <c r="QYS30" s="1417"/>
      <c r="QYT30" s="1417"/>
      <c r="QYU30" s="1417"/>
      <c r="QYV30" s="1417"/>
      <c r="QYW30" s="1417"/>
      <c r="QYX30" s="1417"/>
      <c r="QYY30" s="1417"/>
      <c r="QYZ30" s="1417"/>
      <c r="QZA30" s="1417"/>
      <c r="QZB30" s="1417"/>
      <c r="QZC30" s="1417"/>
      <c r="QZD30" s="1417"/>
      <c r="QZE30" s="1417"/>
      <c r="QZF30" s="1417"/>
      <c r="QZG30" s="1417"/>
      <c r="QZH30" s="1417"/>
      <c r="QZI30" s="1417"/>
      <c r="QZJ30" s="1417"/>
      <c r="QZK30" s="1417"/>
      <c r="QZL30" s="1417"/>
      <c r="QZM30" s="1417"/>
      <c r="QZN30" s="1417"/>
      <c r="QZO30" s="1417"/>
      <c r="QZP30" s="1417"/>
      <c r="QZQ30" s="1417"/>
      <c r="QZR30" s="1417"/>
      <c r="QZS30" s="1417"/>
      <c r="QZT30" s="1417"/>
      <c r="QZU30" s="1417"/>
      <c r="QZV30" s="1417"/>
      <c r="QZW30" s="1417"/>
      <c r="QZX30" s="1417"/>
      <c r="QZY30" s="1417"/>
      <c r="QZZ30" s="1417"/>
      <c r="RAA30" s="1417"/>
      <c r="RAB30" s="1417"/>
      <c r="RAC30" s="1417"/>
      <c r="RAD30" s="1417"/>
      <c r="RAE30" s="1417"/>
      <c r="RAF30" s="1417"/>
      <c r="RAG30" s="1417"/>
      <c r="RAH30" s="1417"/>
      <c r="RAI30" s="1417"/>
      <c r="RAJ30" s="1417"/>
      <c r="RAK30" s="1417"/>
      <c r="RAL30" s="1417"/>
      <c r="RAM30" s="1417"/>
      <c r="RAN30" s="1417"/>
      <c r="RAO30" s="1417"/>
      <c r="RAP30" s="1417"/>
      <c r="RAQ30" s="1417"/>
      <c r="RAR30" s="1417"/>
      <c r="RAS30" s="1417"/>
      <c r="RAT30" s="1417"/>
      <c r="RAU30" s="1417"/>
      <c r="RAV30" s="1417"/>
      <c r="RAW30" s="1417"/>
      <c r="RAX30" s="1417"/>
      <c r="RAY30" s="1417"/>
      <c r="RAZ30" s="1417"/>
      <c r="RBA30" s="1417"/>
      <c r="RBB30" s="1417"/>
      <c r="RBC30" s="1417"/>
      <c r="RBD30" s="1417"/>
      <c r="RBE30" s="1417"/>
      <c r="RBF30" s="1417"/>
      <c r="RBG30" s="1417"/>
      <c r="RBH30" s="1417"/>
      <c r="RBI30" s="1417"/>
      <c r="RBJ30" s="1417"/>
      <c r="RBK30" s="1417"/>
      <c r="RBL30" s="1417"/>
      <c r="RBM30" s="1417"/>
      <c r="RBN30" s="1417"/>
      <c r="RBO30" s="1417"/>
      <c r="RBP30" s="1417"/>
      <c r="RBQ30" s="1417"/>
      <c r="RBR30" s="1417"/>
      <c r="RBS30" s="1417"/>
      <c r="RBT30" s="1417"/>
      <c r="RBU30" s="1417"/>
      <c r="RBV30" s="1417"/>
      <c r="RBW30" s="1417"/>
      <c r="RBX30" s="1417"/>
      <c r="RBY30" s="1417"/>
      <c r="RBZ30" s="1417"/>
      <c r="RCA30" s="1417"/>
      <c r="RCB30" s="1417"/>
      <c r="RCC30" s="1417"/>
      <c r="RCD30" s="1417"/>
      <c r="RCE30" s="1417"/>
      <c r="RCF30" s="1417"/>
      <c r="RCG30" s="1417"/>
      <c r="RCH30" s="1417"/>
      <c r="RCI30" s="1417"/>
      <c r="RCJ30" s="1417"/>
      <c r="RCK30" s="1417"/>
      <c r="RCL30" s="1417"/>
      <c r="RCM30" s="1417"/>
      <c r="RCN30" s="1417"/>
      <c r="RCO30" s="1417"/>
      <c r="RCP30" s="1417"/>
      <c r="RCQ30" s="1417"/>
      <c r="RCR30" s="1417"/>
      <c r="RCS30" s="1417"/>
      <c r="RCT30" s="1417"/>
      <c r="RCU30" s="1417"/>
      <c r="RCV30" s="1417"/>
      <c r="RCW30" s="1417"/>
      <c r="RCX30" s="1417"/>
      <c r="RCY30" s="1417"/>
      <c r="RCZ30" s="1417"/>
      <c r="RDA30" s="1417"/>
      <c r="RDB30" s="1417"/>
      <c r="RDC30" s="1417"/>
      <c r="RDD30" s="1417"/>
      <c r="RDE30" s="1417"/>
      <c r="RDF30" s="1417"/>
      <c r="RDG30" s="1417"/>
      <c r="RDH30" s="1417"/>
      <c r="RDI30" s="1417"/>
      <c r="RDJ30" s="1417"/>
      <c r="RDK30" s="1417"/>
      <c r="RDL30" s="1417"/>
      <c r="RDM30" s="1417"/>
      <c r="RDN30" s="1417"/>
      <c r="RDO30" s="1417"/>
      <c r="RDP30" s="1417"/>
      <c r="RDQ30" s="1417"/>
      <c r="RDR30" s="1417"/>
      <c r="RDS30" s="1417"/>
      <c r="RDT30" s="1417"/>
      <c r="RDU30" s="1417"/>
      <c r="RDV30" s="1417"/>
      <c r="RDW30" s="1417"/>
      <c r="RDX30" s="1417"/>
      <c r="RDY30" s="1417"/>
      <c r="RDZ30" s="1417"/>
      <c r="REA30" s="1417"/>
      <c r="REB30" s="1417"/>
      <c r="REC30" s="1417"/>
      <c r="RED30" s="1417"/>
      <c r="REE30" s="1417"/>
      <c r="REF30" s="1417"/>
      <c r="REG30" s="1417"/>
      <c r="REH30" s="1417"/>
      <c r="REI30" s="1417"/>
      <c r="REJ30" s="1417"/>
      <c r="REK30" s="1417"/>
      <c r="REL30" s="1417"/>
      <c r="REM30" s="1417"/>
      <c r="REN30" s="1417"/>
      <c r="REO30" s="1417"/>
      <c r="REP30" s="1417"/>
      <c r="REQ30" s="1417"/>
      <c r="RER30" s="1417"/>
      <c r="RES30" s="1417"/>
      <c r="RET30" s="1417"/>
      <c r="REU30" s="1417"/>
      <c r="REV30" s="1417"/>
      <c r="REW30" s="1417"/>
      <c r="REX30" s="1417"/>
      <c r="REY30" s="1417"/>
      <c r="REZ30" s="1417"/>
      <c r="RFA30" s="1417"/>
      <c r="RFB30" s="1417"/>
      <c r="RFC30" s="1417"/>
      <c r="RFD30" s="1417"/>
      <c r="RFE30" s="1417"/>
      <c r="RFF30" s="1417"/>
      <c r="RFG30" s="1417"/>
      <c r="RFH30" s="1417"/>
      <c r="RFI30" s="1417"/>
      <c r="RFJ30" s="1417"/>
      <c r="RFK30" s="1417"/>
      <c r="RFL30" s="1417"/>
      <c r="RFM30" s="1417"/>
      <c r="RFN30" s="1417"/>
      <c r="RFO30" s="1417"/>
      <c r="RFP30" s="1417"/>
      <c r="RFQ30" s="1417"/>
      <c r="RFR30" s="1417"/>
      <c r="RFS30" s="1417"/>
      <c r="RFT30" s="1417"/>
      <c r="RFU30" s="1417"/>
      <c r="RFV30" s="1417"/>
      <c r="RFW30" s="1417"/>
      <c r="RFX30" s="1417"/>
      <c r="RFY30" s="1417"/>
      <c r="RFZ30" s="1417"/>
      <c r="RGA30" s="1417"/>
      <c r="RGB30" s="1417"/>
      <c r="RGC30" s="1417"/>
      <c r="RGD30" s="1417"/>
      <c r="RGE30" s="1417"/>
      <c r="RGF30" s="1417"/>
      <c r="RGG30" s="1417"/>
      <c r="RGH30" s="1417"/>
      <c r="RGI30" s="1417"/>
      <c r="RGJ30" s="1417"/>
      <c r="RGK30" s="1417"/>
      <c r="RGL30" s="1417"/>
      <c r="RGM30" s="1417"/>
      <c r="RGN30" s="1417"/>
      <c r="RGO30" s="1417"/>
      <c r="RGP30" s="1417"/>
      <c r="RGQ30" s="1417"/>
      <c r="RGR30" s="1417"/>
      <c r="RGS30" s="1417"/>
      <c r="RGT30" s="1417"/>
      <c r="RGU30" s="1417"/>
      <c r="RGV30" s="1417"/>
      <c r="RGW30" s="1417"/>
      <c r="RGX30" s="1417"/>
      <c r="RGY30" s="1417"/>
      <c r="RGZ30" s="1417"/>
      <c r="RHA30" s="1417"/>
      <c r="RHB30" s="1417"/>
      <c r="RHC30" s="1417"/>
      <c r="RHD30" s="1417"/>
      <c r="RHE30" s="1417"/>
      <c r="RHF30" s="1417"/>
      <c r="RHG30" s="1417"/>
      <c r="RHH30" s="1417"/>
      <c r="RHI30" s="1417"/>
      <c r="RHJ30" s="1417"/>
      <c r="RHK30" s="1417"/>
      <c r="RHL30" s="1417"/>
      <c r="RHM30" s="1417"/>
      <c r="RHN30" s="1417"/>
      <c r="RHO30" s="1417"/>
      <c r="RHP30" s="1417"/>
      <c r="RHQ30" s="1417"/>
      <c r="RHR30" s="1417"/>
      <c r="RHS30" s="1417"/>
      <c r="RHT30" s="1417"/>
      <c r="RHU30" s="1417"/>
      <c r="RHV30" s="1417"/>
      <c r="RHW30" s="1417"/>
      <c r="RHX30" s="1417"/>
      <c r="RHY30" s="1417"/>
      <c r="RHZ30" s="1417"/>
      <c r="RIA30" s="1417"/>
      <c r="RIB30" s="1417"/>
      <c r="RIC30" s="1417"/>
      <c r="RID30" s="1417"/>
      <c r="RIE30" s="1417"/>
      <c r="RIF30" s="1417"/>
      <c r="RIG30" s="1417"/>
      <c r="RIH30" s="1417"/>
      <c r="RII30" s="1417"/>
      <c r="RIJ30" s="1417"/>
      <c r="RIK30" s="1417"/>
      <c r="RIL30" s="1417"/>
      <c r="RIM30" s="1417"/>
      <c r="RIN30" s="1417"/>
      <c r="RIO30" s="1417"/>
      <c r="RIP30" s="1417"/>
      <c r="RIQ30" s="1417"/>
      <c r="RIR30" s="1417"/>
      <c r="RIS30" s="1417"/>
      <c r="RIT30" s="1417"/>
      <c r="RIU30" s="1417"/>
      <c r="RIV30" s="1417"/>
      <c r="RIW30" s="1417"/>
      <c r="RIX30" s="1417"/>
      <c r="RIY30" s="1417"/>
      <c r="RIZ30" s="1417"/>
      <c r="RJA30" s="1417"/>
      <c r="RJB30" s="1417"/>
      <c r="RJC30" s="1417"/>
      <c r="RJD30" s="1417"/>
      <c r="RJE30" s="1417"/>
      <c r="RJF30" s="1417"/>
      <c r="RJG30" s="1417"/>
      <c r="RJH30" s="1417"/>
      <c r="RJI30" s="1417"/>
      <c r="RJJ30" s="1417"/>
      <c r="RJK30" s="1417"/>
      <c r="RJL30" s="1417"/>
      <c r="RJM30" s="1417"/>
      <c r="RJN30" s="1417"/>
      <c r="RJO30" s="1417"/>
      <c r="RJP30" s="1417"/>
      <c r="RJQ30" s="1417"/>
      <c r="RJR30" s="1417"/>
      <c r="RJS30" s="1417"/>
      <c r="RJT30" s="1417"/>
      <c r="RJU30" s="1417"/>
      <c r="RJV30" s="1417"/>
      <c r="RJW30" s="1417"/>
      <c r="RJX30" s="1417"/>
      <c r="RJY30" s="1417"/>
      <c r="RJZ30" s="1417"/>
      <c r="RKA30" s="1417"/>
      <c r="RKB30" s="1417"/>
      <c r="RKC30" s="1417"/>
      <c r="RKD30" s="1417"/>
      <c r="RKE30" s="1417"/>
      <c r="RKF30" s="1417"/>
      <c r="RKG30" s="1417"/>
      <c r="RKH30" s="1417"/>
      <c r="RKI30" s="1417"/>
      <c r="RKJ30" s="1417"/>
      <c r="RKK30" s="1417"/>
      <c r="RKL30" s="1417"/>
      <c r="RKM30" s="1417"/>
      <c r="RKN30" s="1417"/>
      <c r="RKO30" s="1417"/>
      <c r="RKP30" s="1417"/>
      <c r="RKQ30" s="1417"/>
      <c r="RKR30" s="1417"/>
      <c r="RKS30" s="1417"/>
      <c r="RKT30" s="1417"/>
      <c r="RKU30" s="1417"/>
      <c r="RKV30" s="1417"/>
      <c r="RKW30" s="1417"/>
      <c r="RKX30" s="1417"/>
      <c r="RKY30" s="1417"/>
      <c r="RKZ30" s="1417"/>
      <c r="RLA30" s="1417"/>
      <c r="RLB30" s="1417"/>
      <c r="RLC30" s="1417"/>
      <c r="RLD30" s="1417"/>
      <c r="RLE30" s="1417"/>
      <c r="RLF30" s="1417"/>
      <c r="RLG30" s="1417"/>
      <c r="RLH30" s="1417"/>
      <c r="RLI30" s="1417"/>
      <c r="RLJ30" s="1417"/>
      <c r="RLK30" s="1417"/>
      <c r="RLL30" s="1417"/>
      <c r="RLM30" s="1417"/>
      <c r="RLN30" s="1417"/>
      <c r="RLO30" s="1417"/>
      <c r="RLP30" s="1417"/>
      <c r="RLQ30" s="1417"/>
      <c r="RLR30" s="1417"/>
      <c r="RLS30" s="1417"/>
      <c r="RLT30" s="1417"/>
      <c r="RLU30" s="1417"/>
      <c r="RLV30" s="1417"/>
      <c r="RLW30" s="1417"/>
      <c r="RLX30" s="1417"/>
      <c r="RLY30" s="1417"/>
      <c r="RLZ30" s="1417"/>
      <c r="RMA30" s="1417"/>
      <c r="RMB30" s="1417"/>
      <c r="RMC30" s="1417"/>
      <c r="RMD30" s="1417"/>
      <c r="RME30" s="1417"/>
      <c r="RMF30" s="1417"/>
      <c r="RMG30" s="1417"/>
      <c r="RMH30" s="1417"/>
      <c r="RMI30" s="1417"/>
      <c r="RMJ30" s="1417"/>
      <c r="RMK30" s="1417"/>
      <c r="RML30" s="1417"/>
      <c r="RMM30" s="1417"/>
      <c r="RMN30" s="1417"/>
      <c r="RMO30" s="1417"/>
      <c r="RMP30" s="1417"/>
      <c r="RMQ30" s="1417"/>
      <c r="RMR30" s="1417"/>
      <c r="RMS30" s="1417"/>
      <c r="RMT30" s="1417"/>
      <c r="RMU30" s="1417"/>
      <c r="RMV30" s="1417"/>
      <c r="RMW30" s="1417"/>
      <c r="RMX30" s="1417"/>
      <c r="RMY30" s="1417"/>
      <c r="RMZ30" s="1417"/>
      <c r="RNA30" s="1417"/>
      <c r="RNB30" s="1417"/>
      <c r="RNC30" s="1417"/>
      <c r="RND30" s="1417"/>
      <c r="RNE30" s="1417"/>
      <c r="RNF30" s="1417"/>
      <c r="RNG30" s="1417"/>
      <c r="RNH30" s="1417"/>
      <c r="RNI30" s="1417"/>
      <c r="RNJ30" s="1417"/>
      <c r="RNK30" s="1417"/>
      <c r="RNL30" s="1417"/>
      <c r="RNM30" s="1417"/>
      <c r="RNN30" s="1417"/>
      <c r="RNO30" s="1417"/>
      <c r="RNP30" s="1417"/>
      <c r="RNQ30" s="1417"/>
      <c r="RNR30" s="1417"/>
      <c r="RNS30" s="1417"/>
      <c r="RNT30" s="1417"/>
      <c r="RNU30" s="1417"/>
      <c r="RNV30" s="1417"/>
      <c r="RNW30" s="1417"/>
      <c r="RNX30" s="1417"/>
      <c r="RNY30" s="1417"/>
      <c r="RNZ30" s="1417"/>
      <c r="ROA30" s="1417"/>
      <c r="ROB30" s="1417"/>
      <c r="ROC30" s="1417"/>
      <c r="ROD30" s="1417"/>
      <c r="ROE30" s="1417"/>
      <c r="ROF30" s="1417"/>
      <c r="ROG30" s="1417"/>
      <c r="ROH30" s="1417"/>
      <c r="ROI30" s="1417"/>
      <c r="ROJ30" s="1417"/>
      <c r="ROK30" s="1417"/>
      <c r="ROL30" s="1417"/>
      <c r="ROM30" s="1417"/>
      <c r="RON30" s="1417"/>
      <c r="ROO30" s="1417"/>
      <c r="ROP30" s="1417"/>
      <c r="ROQ30" s="1417"/>
      <c r="ROR30" s="1417"/>
      <c r="ROS30" s="1417"/>
      <c r="ROT30" s="1417"/>
      <c r="ROU30" s="1417"/>
      <c r="ROV30" s="1417"/>
      <c r="ROW30" s="1417"/>
      <c r="ROX30" s="1417"/>
      <c r="ROY30" s="1417"/>
      <c r="ROZ30" s="1417"/>
      <c r="RPA30" s="1417"/>
      <c r="RPB30" s="1417"/>
      <c r="RPC30" s="1417"/>
      <c r="RPD30" s="1417"/>
      <c r="RPE30" s="1417"/>
      <c r="RPF30" s="1417"/>
      <c r="RPG30" s="1417"/>
      <c r="RPH30" s="1417"/>
      <c r="RPI30" s="1417"/>
      <c r="RPJ30" s="1417"/>
      <c r="RPK30" s="1417"/>
      <c r="RPL30" s="1417"/>
      <c r="RPM30" s="1417"/>
      <c r="RPN30" s="1417"/>
      <c r="RPO30" s="1417"/>
      <c r="RPP30" s="1417"/>
      <c r="RPQ30" s="1417"/>
      <c r="RPR30" s="1417"/>
      <c r="RPS30" s="1417"/>
      <c r="RPT30" s="1417"/>
      <c r="RPU30" s="1417"/>
      <c r="RPV30" s="1417"/>
      <c r="RPW30" s="1417"/>
      <c r="RPX30" s="1417"/>
      <c r="RPY30" s="1417"/>
      <c r="RPZ30" s="1417"/>
      <c r="RQA30" s="1417"/>
      <c r="RQB30" s="1417"/>
      <c r="RQC30" s="1417"/>
      <c r="RQD30" s="1417"/>
      <c r="RQE30" s="1417"/>
      <c r="RQF30" s="1417"/>
      <c r="RQG30" s="1417"/>
      <c r="RQH30" s="1417"/>
      <c r="RQI30" s="1417"/>
      <c r="RQJ30" s="1417"/>
      <c r="RQK30" s="1417"/>
      <c r="RQL30" s="1417"/>
      <c r="RQM30" s="1417"/>
      <c r="RQN30" s="1417"/>
      <c r="RQO30" s="1417"/>
      <c r="RQP30" s="1417"/>
      <c r="RQQ30" s="1417"/>
      <c r="RQR30" s="1417"/>
      <c r="RQS30" s="1417"/>
      <c r="RQT30" s="1417"/>
      <c r="RQU30" s="1417"/>
      <c r="RQV30" s="1417"/>
      <c r="RQW30" s="1417"/>
      <c r="RQX30" s="1417"/>
      <c r="RQY30" s="1417"/>
      <c r="RQZ30" s="1417"/>
      <c r="RRA30" s="1417"/>
      <c r="RRB30" s="1417"/>
      <c r="RRC30" s="1417"/>
      <c r="RRD30" s="1417"/>
      <c r="RRE30" s="1417"/>
      <c r="RRF30" s="1417"/>
      <c r="RRG30" s="1417"/>
      <c r="RRH30" s="1417"/>
      <c r="RRI30" s="1417"/>
      <c r="RRJ30" s="1417"/>
      <c r="RRK30" s="1417"/>
      <c r="RRL30" s="1417"/>
      <c r="RRM30" s="1417"/>
      <c r="RRN30" s="1417"/>
      <c r="RRO30" s="1417"/>
      <c r="RRP30" s="1417"/>
      <c r="RRQ30" s="1417"/>
      <c r="RRR30" s="1417"/>
      <c r="RRS30" s="1417"/>
      <c r="RRT30" s="1417"/>
      <c r="RRU30" s="1417"/>
      <c r="RRV30" s="1417"/>
      <c r="RRW30" s="1417"/>
      <c r="RRX30" s="1417"/>
      <c r="RRY30" s="1417"/>
      <c r="RRZ30" s="1417"/>
      <c r="RSA30" s="1417"/>
      <c r="RSB30" s="1417"/>
      <c r="RSC30" s="1417"/>
      <c r="RSD30" s="1417"/>
      <c r="RSE30" s="1417"/>
      <c r="RSF30" s="1417"/>
      <c r="RSG30" s="1417"/>
      <c r="RSH30" s="1417"/>
      <c r="RSI30" s="1417"/>
      <c r="RSJ30" s="1417"/>
      <c r="RSK30" s="1417"/>
      <c r="RSL30" s="1417"/>
      <c r="RSM30" s="1417"/>
      <c r="RSN30" s="1417"/>
      <c r="RSO30" s="1417"/>
      <c r="RSP30" s="1417"/>
      <c r="RSQ30" s="1417"/>
      <c r="RSR30" s="1417"/>
      <c r="RSS30" s="1417"/>
      <c r="RST30" s="1417"/>
      <c r="RSU30" s="1417"/>
      <c r="RSV30" s="1417"/>
      <c r="RSW30" s="1417"/>
      <c r="RSX30" s="1417"/>
      <c r="RSY30" s="1417"/>
      <c r="RSZ30" s="1417"/>
      <c r="RTA30" s="1417"/>
      <c r="RTB30" s="1417"/>
      <c r="RTC30" s="1417"/>
      <c r="RTD30" s="1417"/>
      <c r="RTE30" s="1417"/>
      <c r="RTF30" s="1417"/>
      <c r="RTG30" s="1417"/>
      <c r="RTH30" s="1417"/>
      <c r="RTI30" s="1417"/>
      <c r="RTJ30" s="1417"/>
      <c r="RTK30" s="1417"/>
      <c r="RTL30" s="1417"/>
      <c r="RTM30" s="1417"/>
      <c r="RTN30" s="1417"/>
      <c r="RTO30" s="1417"/>
      <c r="RTP30" s="1417"/>
      <c r="RTQ30" s="1417"/>
      <c r="RTR30" s="1417"/>
      <c r="RTS30" s="1417"/>
      <c r="RTT30" s="1417"/>
      <c r="RTU30" s="1417"/>
      <c r="RTV30" s="1417"/>
      <c r="RTW30" s="1417"/>
      <c r="RTX30" s="1417"/>
      <c r="RTY30" s="1417"/>
      <c r="RTZ30" s="1417"/>
      <c r="RUA30" s="1417"/>
      <c r="RUB30" s="1417"/>
      <c r="RUC30" s="1417"/>
      <c r="RUD30" s="1417"/>
      <c r="RUE30" s="1417"/>
      <c r="RUF30" s="1417"/>
      <c r="RUG30" s="1417"/>
      <c r="RUH30" s="1417"/>
      <c r="RUI30" s="1417"/>
      <c r="RUJ30" s="1417"/>
      <c r="RUK30" s="1417"/>
      <c r="RUL30" s="1417"/>
      <c r="RUM30" s="1417"/>
      <c r="RUN30" s="1417"/>
      <c r="RUO30" s="1417"/>
      <c r="RUP30" s="1417"/>
      <c r="RUQ30" s="1417"/>
      <c r="RUR30" s="1417"/>
      <c r="RUS30" s="1417"/>
      <c r="RUT30" s="1417"/>
      <c r="RUU30" s="1417"/>
      <c r="RUV30" s="1417"/>
      <c r="RUW30" s="1417"/>
      <c r="RUX30" s="1417"/>
      <c r="RUY30" s="1417"/>
      <c r="RUZ30" s="1417"/>
      <c r="RVA30" s="1417"/>
      <c r="RVB30" s="1417"/>
      <c r="RVC30" s="1417"/>
      <c r="RVD30" s="1417"/>
      <c r="RVE30" s="1417"/>
      <c r="RVF30" s="1417"/>
      <c r="RVG30" s="1417"/>
      <c r="RVH30" s="1417"/>
      <c r="RVI30" s="1417"/>
      <c r="RVJ30" s="1417"/>
      <c r="RVK30" s="1417"/>
      <c r="RVL30" s="1417"/>
      <c r="RVM30" s="1417"/>
      <c r="RVN30" s="1417"/>
      <c r="RVO30" s="1417"/>
      <c r="RVP30" s="1417"/>
      <c r="RVQ30" s="1417"/>
      <c r="RVR30" s="1417"/>
      <c r="RVS30" s="1417"/>
      <c r="RVT30" s="1417"/>
      <c r="RVU30" s="1417"/>
      <c r="RVV30" s="1417"/>
      <c r="RVW30" s="1417"/>
      <c r="RVX30" s="1417"/>
      <c r="RVY30" s="1417"/>
      <c r="RVZ30" s="1417"/>
      <c r="RWA30" s="1417"/>
      <c r="RWB30" s="1417"/>
      <c r="RWC30" s="1417"/>
      <c r="RWD30" s="1417"/>
      <c r="RWE30" s="1417"/>
      <c r="RWF30" s="1417"/>
      <c r="RWG30" s="1417"/>
      <c r="RWH30" s="1417"/>
      <c r="RWI30" s="1417"/>
      <c r="RWJ30" s="1417"/>
      <c r="RWK30" s="1417"/>
      <c r="RWL30" s="1417"/>
      <c r="RWM30" s="1417"/>
      <c r="RWN30" s="1417"/>
      <c r="RWO30" s="1417"/>
      <c r="RWP30" s="1417"/>
      <c r="RWQ30" s="1417"/>
      <c r="RWR30" s="1417"/>
      <c r="RWS30" s="1417"/>
      <c r="RWT30" s="1417"/>
      <c r="RWU30" s="1417"/>
      <c r="RWV30" s="1417"/>
      <c r="RWW30" s="1417"/>
      <c r="RWX30" s="1417"/>
      <c r="RWY30" s="1417"/>
      <c r="RWZ30" s="1417"/>
      <c r="RXA30" s="1417"/>
      <c r="RXB30" s="1417"/>
      <c r="RXC30" s="1417"/>
      <c r="RXD30" s="1417"/>
      <c r="RXE30" s="1417"/>
      <c r="RXF30" s="1417"/>
      <c r="RXG30" s="1417"/>
      <c r="RXH30" s="1417"/>
      <c r="RXI30" s="1417"/>
      <c r="RXJ30" s="1417"/>
      <c r="RXK30" s="1417"/>
      <c r="RXL30" s="1417"/>
      <c r="RXM30" s="1417"/>
      <c r="RXN30" s="1417"/>
      <c r="RXO30" s="1417"/>
      <c r="RXP30" s="1417"/>
      <c r="RXQ30" s="1417"/>
      <c r="RXR30" s="1417"/>
      <c r="RXS30" s="1417"/>
      <c r="RXT30" s="1417"/>
      <c r="RXU30" s="1417"/>
      <c r="RXV30" s="1417"/>
      <c r="RXW30" s="1417"/>
      <c r="RXX30" s="1417"/>
      <c r="RXY30" s="1417"/>
      <c r="RXZ30" s="1417"/>
      <c r="RYA30" s="1417"/>
      <c r="RYB30" s="1417"/>
      <c r="RYC30" s="1417"/>
      <c r="RYD30" s="1417"/>
      <c r="RYE30" s="1417"/>
      <c r="RYF30" s="1417"/>
      <c r="RYG30" s="1417"/>
      <c r="RYH30" s="1417"/>
      <c r="RYI30" s="1417"/>
      <c r="RYJ30" s="1417"/>
      <c r="RYK30" s="1417"/>
      <c r="RYL30" s="1417"/>
      <c r="RYM30" s="1417"/>
      <c r="RYN30" s="1417"/>
      <c r="RYO30" s="1417"/>
      <c r="RYP30" s="1417"/>
      <c r="RYQ30" s="1417"/>
      <c r="RYR30" s="1417"/>
      <c r="RYS30" s="1417"/>
      <c r="RYT30" s="1417"/>
      <c r="RYU30" s="1417"/>
      <c r="RYV30" s="1417"/>
      <c r="RYW30" s="1417"/>
      <c r="RYX30" s="1417"/>
      <c r="RYY30" s="1417"/>
      <c r="RYZ30" s="1417"/>
      <c r="RZA30" s="1417"/>
      <c r="RZB30" s="1417"/>
      <c r="RZC30" s="1417"/>
      <c r="RZD30" s="1417"/>
      <c r="RZE30" s="1417"/>
      <c r="RZF30" s="1417"/>
      <c r="RZG30" s="1417"/>
      <c r="RZH30" s="1417"/>
      <c r="RZI30" s="1417"/>
      <c r="RZJ30" s="1417"/>
      <c r="RZK30" s="1417"/>
      <c r="RZL30" s="1417"/>
      <c r="RZM30" s="1417"/>
      <c r="RZN30" s="1417"/>
      <c r="RZO30" s="1417"/>
      <c r="RZP30" s="1417"/>
      <c r="RZQ30" s="1417"/>
      <c r="RZR30" s="1417"/>
      <c r="RZS30" s="1417"/>
      <c r="RZT30" s="1417"/>
      <c r="RZU30" s="1417"/>
      <c r="RZV30" s="1417"/>
      <c r="RZW30" s="1417"/>
      <c r="RZX30" s="1417"/>
      <c r="RZY30" s="1417"/>
      <c r="RZZ30" s="1417"/>
      <c r="SAA30" s="1417"/>
      <c r="SAB30" s="1417"/>
      <c r="SAC30" s="1417"/>
      <c r="SAD30" s="1417"/>
      <c r="SAE30" s="1417"/>
      <c r="SAF30" s="1417"/>
      <c r="SAG30" s="1417"/>
      <c r="SAH30" s="1417"/>
      <c r="SAI30" s="1417"/>
      <c r="SAJ30" s="1417"/>
      <c r="SAK30" s="1417"/>
      <c r="SAL30" s="1417"/>
      <c r="SAM30" s="1417"/>
      <c r="SAN30" s="1417"/>
      <c r="SAO30" s="1417"/>
      <c r="SAP30" s="1417"/>
      <c r="SAQ30" s="1417"/>
      <c r="SAR30" s="1417"/>
      <c r="SAS30" s="1417"/>
      <c r="SAT30" s="1417"/>
      <c r="SAU30" s="1417"/>
      <c r="SAV30" s="1417"/>
      <c r="SAW30" s="1417"/>
      <c r="SAX30" s="1417"/>
      <c r="SAY30" s="1417"/>
      <c r="SAZ30" s="1417"/>
      <c r="SBA30" s="1417"/>
      <c r="SBB30" s="1417"/>
      <c r="SBC30" s="1417"/>
      <c r="SBD30" s="1417"/>
      <c r="SBE30" s="1417"/>
      <c r="SBF30" s="1417"/>
      <c r="SBG30" s="1417"/>
      <c r="SBH30" s="1417"/>
      <c r="SBI30" s="1417"/>
      <c r="SBJ30" s="1417"/>
      <c r="SBK30" s="1417"/>
      <c r="SBL30" s="1417"/>
      <c r="SBM30" s="1417"/>
      <c r="SBN30" s="1417"/>
      <c r="SBO30" s="1417"/>
      <c r="SBP30" s="1417"/>
      <c r="SBQ30" s="1417"/>
      <c r="SBR30" s="1417"/>
      <c r="SBS30" s="1417"/>
      <c r="SBT30" s="1417"/>
      <c r="SBU30" s="1417"/>
      <c r="SBV30" s="1417"/>
      <c r="SBW30" s="1417"/>
      <c r="SBX30" s="1417"/>
      <c r="SBY30" s="1417"/>
      <c r="SBZ30" s="1417"/>
      <c r="SCA30" s="1417"/>
      <c r="SCB30" s="1417"/>
      <c r="SCC30" s="1417"/>
      <c r="SCD30" s="1417"/>
      <c r="SCE30" s="1417"/>
      <c r="SCF30" s="1417"/>
      <c r="SCG30" s="1417"/>
      <c r="SCH30" s="1417"/>
      <c r="SCI30" s="1417"/>
      <c r="SCJ30" s="1417"/>
      <c r="SCK30" s="1417"/>
      <c r="SCL30" s="1417"/>
      <c r="SCM30" s="1417"/>
      <c r="SCN30" s="1417"/>
      <c r="SCO30" s="1417"/>
      <c r="SCP30" s="1417"/>
      <c r="SCQ30" s="1417"/>
      <c r="SCR30" s="1417"/>
      <c r="SCS30" s="1417"/>
      <c r="SCT30" s="1417"/>
      <c r="SCU30" s="1417"/>
      <c r="SCV30" s="1417"/>
      <c r="SCW30" s="1417"/>
      <c r="SCX30" s="1417"/>
      <c r="SCY30" s="1417"/>
      <c r="SCZ30" s="1417"/>
      <c r="SDA30" s="1417"/>
      <c r="SDB30" s="1417"/>
      <c r="SDC30" s="1417"/>
      <c r="SDD30" s="1417"/>
      <c r="SDE30" s="1417"/>
      <c r="SDF30" s="1417"/>
      <c r="SDG30" s="1417"/>
      <c r="SDH30" s="1417"/>
      <c r="SDI30" s="1417"/>
      <c r="SDJ30" s="1417"/>
      <c r="SDK30" s="1417"/>
      <c r="SDL30" s="1417"/>
      <c r="SDM30" s="1417"/>
      <c r="SDN30" s="1417"/>
      <c r="SDO30" s="1417"/>
      <c r="SDP30" s="1417"/>
      <c r="SDQ30" s="1417"/>
      <c r="SDR30" s="1417"/>
      <c r="SDS30" s="1417"/>
      <c r="SDT30" s="1417"/>
      <c r="SDU30" s="1417"/>
      <c r="SDV30" s="1417"/>
      <c r="SDW30" s="1417"/>
      <c r="SDX30" s="1417"/>
      <c r="SDY30" s="1417"/>
      <c r="SDZ30" s="1417"/>
      <c r="SEA30" s="1417"/>
      <c r="SEB30" s="1417"/>
      <c r="SEC30" s="1417"/>
      <c r="SED30" s="1417"/>
      <c r="SEE30" s="1417"/>
      <c r="SEF30" s="1417"/>
      <c r="SEG30" s="1417"/>
      <c r="SEH30" s="1417"/>
      <c r="SEI30" s="1417"/>
      <c r="SEJ30" s="1417"/>
      <c r="SEK30" s="1417"/>
      <c r="SEL30" s="1417"/>
      <c r="SEM30" s="1417"/>
      <c r="SEN30" s="1417"/>
      <c r="SEO30" s="1417"/>
      <c r="SEP30" s="1417"/>
      <c r="SEQ30" s="1417"/>
      <c r="SER30" s="1417"/>
      <c r="SES30" s="1417"/>
      <c r="SET30" s="1417"/>
      <c r="SEU30" s="1417"/>
      <c r="SEV30" s="1417"/>
      <c r="SEW30" s="1417"/>
      <c r="SEX30" s="1417"/>
      <c r="SEY30" s="1417"/>
      <c r="SEZ30" s="1417"/>
      <c r="SFA30" s="1417"/>
      <c r="SFB30" s="1417"/>
      <c r="SFC30" s="1417"/>
      <c r="SFD30" s="1417"/>
      <c r="SFE30" s="1417"/>
      <c r="SFF30" s="1417"/>
      <c r="SFG30" s="1417"/>
      <c r="SFH30" s="1417"/>
      <c r="SFI30" s="1417"/>
      <c r="SFJ30" s="1417"/>
      <c r="SFK30" s="1417"/>
      <c r="SFL30" s="1417"/>
      <c r="SFM30" s="1417"/>
      <c r="SFN30" s="1417"/>
      <c r="SFO30" s="1417"/>
      <c r="SFP30" s="1417"/>
      <c r="SFQ30" s="1417"/>
      <c r="SFR30" s="1417"/>
      <c r="SFS30" s="1417"/>
      <c r="SFT30" s="1417"/>
      <c r="SFU30" s="1417"/>
      <c r="SFV30" s="1417"/>
      <c r="SFW30" s="1417"/>
      <c r="SFX30" s="1417"/>
      <c r="SFY30" s="1417"/>
      <c r="SFZ30" s="1417"/>
      <c r="SGA30" s="1417"/>
      <c r="SGB30" s="1417"/>
      <c r="SGC30" s="1417"/>
      <c r="SGD30" s="1417"/>
      <c r="SGE30" s="1417"/>
      <c r="SGF30" s="1417"/>
      <c r="SGG30" s="1417"/>
      <c r="SGH30" s="1417"/>
      <c r="SGI30" s="1417"/>
      <c r="SGJ30" s="1417"/>
      <c r="SGK30" s="1417"/>
      <c r="SGL30" s="1417"/>
      <c r="SGM30" s="1417"/>
      <c r="SGN30" s="1417"/>
      <c r="SGO30" s="1417"/>
      <c r="SGP30" s="1417"/>
      <c r="SGQ30" s="1417"/>
      <c r="SGR30" s="1417"/>
      <c r="SGS30" s="1417"/>
      <c r="SGT30" s="1417"/>
      <c r="SGU30" s="1417"/>
      <c r="SGV30" s="1417"/>
      <c r="SGW30" s="1417"/>
      <c r="SGX30" s="1417"/>
      <c r="SGY30" s="1417"/>
      <c r="SGZ30" s="1417"/>
      <c r="SHA30" s="1417"/>
      <c r="SHB30" s="1417"/>
      <c r="SHC30" s="1417"/>
      <c r="SHD30" s="1417"/>
      <c r="SHE30" s="1417"/>
      <c r="SHF30" s="1417"/>
      <c r="SHG30" s="1417"/>
      <c r="SHH30" s="1417"/>
      <c r="SHI30" s="1417"/>
      <c r="SHJ30" s="1417"/>
      <c r="SHK30" s="1417"/>
      <c r="SHL30" s="1417"/>
      <c r="SHM30" s="1417"/>
      <c r="SHN30" s="1417"/>
      <c r="SHO30" s="1417"/>
      <c r="SHP30" s="1417"/>
      <c r="SHQ30" s="1417"/>
      <c r="SHR30" s="1417"/>
      <c r="SHS30" s="1417"/>
      <c r="SHT30" s="1417"/>
      <c r="SHU30" s="1417"/>
      <c r="SHV30" s="1417"/>
      <c r="SHW30" s="1417"/>
      <c r="SHX30" s="1417"/>
      <c r="SHY30" s="1417"/>
      <c r="SHZ30" s="1417"/>
      <c r="SIA30" s="1417"/>
      <c r="SIB30" s="1417"/>
      <c r="SIC30" s="1417"/>
      <c r="SID30" s="1417"/>
      <c r="SIE30" s="1417"/>
      <c r="SIF30" s="1417"/>
      <c r="SIG30" s="1417"/>
      <c r="SIH30" s="1417"/>
      <c r="SII30" s="1417"/>
      <c r="SIJ30" s="1417"/>
      <c r="SIK30" s="1417"/>
      <c r="SIL30" s="1417"/>
      <c r="SIM30" s="1417"/>
      <c r="SIN30" s="1417"/>
      <c r="SIO30" s="1417"/>
      <c r="SIP30" s="1417"/>
      <c r="SIQ30" s="1417"/>
      <c r="SIR30" s="1417"/>
      <c r="SIS30" s="1417"/>
      <c r="SIT30" s="1417"/>
      <c r="SIU30" s="1417"/>
      <c r="SIV30" s="1417"/>
      <c r="SIW30" s="1417"/>
      <c r="SIX30" s="1417"/>
      <c r="SIY30" s="1417"/>
      <c r="SIZ30" s="1417"/>
      <c r="SJA30" s="1417"/>
      <c r="SJB30" s="1417"/>
      <c r="SJC30" s="1417"/>
      <c r="SJD30" s="1417"/>
      <c r="SJE30" s="1417"/>
      <c r="SJF30" s="1417"/>
      <c r="SJG30" s="1417"/>
      <c r="SJH30" s="1417"/>
      <c r="SJI30" s="1417"/>
      <c r="SJJ30" s="1417"/>
      <c r="SJK30" s="1417"/>
      <c r="SJL30" s="1417"/>
      <c r="SJM30" s="1417"/>
      <c r="SJN30" s="1417"/>
      <c r="SJO30" s="1417"/>
      <c r="SJP30" s="1417"/>
      <c r="SJQ30" s="1417"/>
      <c r="SJR30" s="1417"/>
      <c r="SJS30" s="1417"/>
      <c r="SJT30" s="1417"/>
      <c r="SJU30" s="1417"/>
      <c r="SJV30" s="1417"/>
      <c r="SJW30" s="1417"/>
      <c r="SJX30" s="1417"/>
      <c r="SJY30" s="1417"/>
      <c r="SJZ30" s="1417"/>
      <c r="SKA30" s="1417"/>
      <c r="SKB30" s="1417"/>
      <c r="SKC30" s="1417"/>
      <c r="SKD30" s="1417"/>
      <c r="SKE30" s="1417"/>
      <c r="SKF30" s="1417"/>
      <c r="SKG30" s="1417"/>
      <c r="SKH30" s="1417"/>
      <c r="SKI30" s="1417"/>
      <c r="SKJ30" s="1417"/>
      <c r="SKK30" s="1417"/>
      <c r="SKL30" s="1417"/>
      <c r="SKM30" s="1417"/>
      <c r="SKN30" s="1417"/>
      <c r="SKO30" s="1417"/>
      <c r="SKP30" s="1417"/>
      <c r="SKQ30" s="1417"/>
      <c r="SKR30" s="1417"/>
      <c r="SKS30" s="1417"/>
      <c r="SKT30" s="1417"/>
      <c r="SKU30" s="1417"/>
      <c r="SKV30" s="1417"/>
      <c r="SKW30" s="1417"/>
      <c r="SKX30" s="1417"/>
      <c r="SKY30" s="1417"/>
      <c r="SKZ30" s="1417"/>
      <c r="SLA30" s="1417"/>
      <c r="SLB30" s="1417"/>
      <c r="SLC30" s="1417"/>
      <c r="SLD30" s="1417"/>
      <c r="SLE30" s="1417"/>
      <c r="SLF30" s="1417"/>
      <c r="SLG30" s="1417"/>
      <c r="SLH30" s="1417"/>
      <c r="SLI30" s="1417"/>
      <c r="SLJ30" s="1417"/>
      <c r="SLK30" s="1417"/>
      <c r="SLL30" s="1417"/>
      <c r="SLM30" s="1417"/>
      <c r="SLN30" s="1417"/>
      <c r="SLO30" s="1417"/>
      <c r="SLP30" s="1417"/>
      <c r="SLQ30" s="1417"/>
      <c r="SLR30" s="1417"/>
      <c r="SLS30" s="1417"/>
      <c r="SLT30" s="1417"/>
      <c r="SLU30" s="1417"/>
      <c r="SLV30" s="1417"/>
      <c r="SLW30" s="1417"/>
      <c r="SLX30" s="1417"/>
      <c r="SLY30" s="1417"/>
      <c r="SLZ30" s="1417"/>
      <c r="SMA30" s="1417"/>
      <c r="SMB30" s="1417"/>
      <c r="SMC30" s="1417"/>
      <c r="SMD30" s="1417"/>
      <c r="SME30" s="1417"/>
      <c r="SMF30" s="1417"/>
      <c r="SMG30" s="1417"/>
      <c r="SMH30" s="1417"/>
      <c r="SMI30" s="1417"/>
      <c r="SMJ30" s="1417"/>
      <c r="SMK30" s="1417"/>
      <c r="SML30" s="1417"/>
      <c r="SMM30" s="1417"/>
      <c r="SMN30" s="1417"/>
      <c r="SMO30" s="1417"/>
      <c r="SMP30" s="1417"/>
      <c r="SMQ30" s="1417"/>
      <c r="SMR30" s="1417"/>
      <c r="SMS30" s="1417"/>
      <c r="SMT30" s="1417"/>
      <c r="SMU30" s="1417"/>
      <c r="SMV30" s="1417"/>
      <c r="SMW30" s="1417"/>
      <c r="SMX30" s="1417"/>
      <c r="SMY30" s="1417"/>
      <c r="SMZ30" s="1417"/>
      <c r="SNA30" s="1417"/>
      <c r="SNB30" s="1417"/>
      <c r="SNC30" s="1417"/>
      <c r="SND30" s="1417"/>
      <c r="SNE30" s="1417"/>
      <c r="SNF30" s="1417"/>
      <c r="SNG30" s="1417"/>
      <c r="SNH30" s="1417"/>
      <c r="SNI30" s="1417"/>
      <c r="SNJ30" s="1417"/>
      <c r="SNK30" s="1417"/>
      <c r="SNL30" s="1417"/>
      <c r="SNM30" s="1417"/>
      <c r="SNN30" s="1417"/>
      <c r="SNO30" s="1417"/>
      <c r="SNP30" s="1417"/>
      <c r="SNQ30" s="1417"/>
      <c r="SNR30" s="1417"/>
      <c r="SNS30" s="1417"/>
      <c r="SNT30" s="1417"/>
      <c r="SNU30" s="1417"/>
      <c r="SNV30" s="1417"/>
      <c r="SNW30" s="1417"/>
      <c r="SNX30" s="1417"/>
      <c r="SNY30" s="1417"/>
      <c r="SNZ30" s="1417"/>
      <c r="SOA30" s="1417"/>
      <c r="SOB30" s="1417"/>
      <c r="SOC30" s="1417"/>
      <c r="SOD30" s="1417"/>
      <c r="SOE30" s="1417"/>
      <c r="SOF30" s="1417"/>
      <c r="SOG30" s="1417"/>
      <c r="SOH30" s="1417"/>
      <c r="SOI30" s="1417"/>
      <c r="SOJ30" s="1417"/>
      <c r="SOK30" s="1417"/>
      <c r="SOL30" s="1417"/>
      <c r="SOM30" s="1417"/>
      <c r="SON30" s="1417"/>
      <c r="SOO30" s="1417"/>
      <c r="SOP30" s="1417"/>
      <c r="SOQ30" s="1417"/>
      <c r="SOR30" s="1417"/>
      <c r="SOS30" s="1417"/>
      <c r="SOT30" s="1417"/>
      <c r="SOU30" s="1417"/>
      <c r="SOV30" s="1417"/>
      <c r="SOW30" s="1417"/>
      <c r="SOX30" s="1417"/>
      <c r="SOY30" s="1417"/>
      <c r="SOZ30" s="1417"/>
      <c r="SPA30" s="1417"/>
      <c r="SPB30" s="1417"/>
      <c r="SPC30" s="1417"/>
      <c r="SPD30" s="1417"/>
      <c r="SPE30" s="1417"/>
      <c r="SPF30" s="1417"/>
      <c r="SPG30" s="1417"/>
      <c r="SPH30" s="1417"/>
      <c r="SPI30" s="1417"/>
      <c r="SPJ30" s="1417"/>
      <c r="SPK30" s="1417"/>
      <c r="SPL30" s="1417"/>
      <c r="SPM30" s="1417"/>
      <c r="SPN30" s="1417"/>
      <c r="SPO30" s="1417"/>
      <c r="SPP30" s="1417"/>
      <c r="SPQ30" s="1417"/>
      <c r="SPR30" s="1417"/>
      <c r="SPS30" s="1417"/>
      <c r="SPT30" s="1417"/>
      <c r="SPU30" s="1417"/>
      <c r="SPV30" s="1417"/>
      <c r="SPW30" s="1417"/>
      <c r="SPX30" s="1417"/>
      <c r="SPY30" s="1417"/>
      <c r="SPZ30" s="1417"/>
      <c r="SQA30" s="1417"/>
      <c r="SQB30" s="1417"/>
      <c r="SQC30" s="1417"/>
      <c r="SQD30" s="1417"/>
      <c r="SQE30" s="1417"/>
      <c r="SQF30" s="1417"/>
      <c r="SQG30" s="1417"/>
      <c r="SQH30" s="1417"/>
      <c r="SQI30" s="1417"/>
      <c r="SQJ30" s="1417"/>
      <c r="SQK30" s="1417"/>
      <c r="SQL30" s="1417"/>
      <c r="SQM30" s="1417"/>
      <c r="SQN30" s="1417"/>
      <c r="SQO30" s="1417"/>
      <c r="SQP30" s="1417"/>
      <c r="SQQ30" s="1417"/>
      <c r="SQR30" s="1417"/>
      <c r="SQS30" s="1417"/>
      <c r="SQT30" s="1417"/>
      <c r="SQU30" s="1417"/>
      <c r="SQV30" s="1417"/>
      <c r="SQW30" s="1417"/>
      <c r="SQX30" s="1417"/>
      <c r="SQY30" s="1417"/>
      <c r="SQZ30" s="1417"/>
      <c r="SRA30" s="1417"/>
      <c r="SRB30" s="1417"/>
      <c r="SRC30" s="1417"/>
      <c r="SRD30" s="1417"/>
      <c r="SRE30" s="1417"/>
      <c r="SRF30" s="1417"/>
      <c r="SRG30" s="1417"/>
      <c r="SRH30" s="1417"/>
      <c r="SRI30" s="1417"/>
      <c r="SRJ30" s="1417"/>
      <c r="SRK30" s="1417"/>
      <c r="SRL30" s="1417"/>
      <c r="SRM30" s="1417"/>
      <c r="SRN30" s="1417"/>
      <c r="SRO30" s="1417"/>
      <c r="SRP30" s="1417"/>
      <c r="SRQ30" s="1417"/>
      <c r="SRR30" s="1417"/>
      <c r="SRS30" s="1417"/>
      <c r="SRT30" s="1417"/>
      <c r="SRU30" s="1417"/>
      <c r="SRV30" s="1417"/>
      <c r="SRW30" s="1417"/>
      <c r="SRX30" s="1417"/>
      <c r="SRY30" s="1417"/>
      <c r="SRZ30" s="1417"/>
      <c r="SSA30" s="1417"/>
      <c r="SSB30" s="1417"/>
      <c r="SSC30" s="1417"/>
      <c r="SSD30" s="1417"/>
      <c r="SSE30" s="1417"/>
      <c r="SSF30" s="1417"/>
      <c r="SSG30" s="1417"/>
      <c r="SSH30" s="1417"/>
      <c r="SSI30" s="1417"/>
      <c r="SSJ30" s="1417"/>
      <c r="SSK30" s="1417"/>
      <c r="SSL30" s="1417"/>
      <c r="SSM30" s="1417"/>
      <c r="SSN30" s="1417"/>
      <c r="SSO30" s="1417"/>
      <c r="SSP30" s="1417"/>
      <c r="SSQ30" s="1417"/>
      <c r="SSR30" s="1417"/>
      <c r="SSS30" s="1417"/>
      <c r="SST30" s="1417"/>
      <c r="SSU30" s="1417"/>
      <c r="SSV30" s="1417"/>
      <c r="SSW30" s="1417"/>
      <c r="SSX30" s="1417"/>
      <c r="SSY30" s="1417"/>
      <c r="SSZ30" s="1417"/>
      <c r="STA30" s="1417"/>
      <c r="STB30" s="1417"/>
      <c r="STC30" s="1417"/>
      <c r="STD30" s="1417"/>
      <c r="STE30" s="1417"/>
      <c r="STF30" s="1417"/>
      <c r="STG30" s="1417"/>
      <c r="STH30" s="1417"/>
      <c r="STI30" s="1417"/>
      <c r="STJ30" s="1417"/>
      <c r="STK30" s="1417"/>
      <c r="STL30" s="1417"/>
      <c r="STM30" s="1417"/>
      <c r="STN30" s="1417"/>
      <c r="STO30" s="1417"/>
      <c r="STP30" s="1417"/>
      <c r="STQ30" s="1417"/>
      <c r="STR30" s="1417"/>
      <c r="STS30" s="1417"/>
      <c r="STT30" s="1417"/>
      <c r="STU30" s="1417"/>
      <c r="STV30" s="1417"/>
      <c r="STW30" s="1417"/>
      <c r="STX30" s="1417"/>
      <c r="STY30" s="1417"/>
      <c r="STZ30" s="1417"/>
      <c r="SUA30" s="1417"/>
      <c r="SUB30" s="1417"/>
      <c r="SUC30" s="1417"/>
      <c r="SUD30" s="1417"/>
      <c r="SUE30" s="1417"/>
      <c r="SUF30" s="1417"/>
      <c r="SUG30" s="1417"/>
      <c r="SUH30" s="1417"/>
      <c r="SUI30" s="1417"/>
      <c r="SUJ30" s="1417"/>
      <c r="SUK30" s="1417"/>
      <c r="SUL30" s="1417"/>
      <c r="SUM30" s="1417"/>
      <c r="SUN30" s="1417"/>
      <c r="SUO30" s="1417"/>
      <c r="SUP30" s="1417"/>
      <c r="SUQ30" s="1417"/>
      <c r="SUR30" s="1417"/>
      <c r="SUS30" s="1417"/>
      <c r="SUT30" s="1417"/>
      <c r="SUU30" s="1417"/>
      <c r="SUV30" s="1417"/>
      <c r="SUW30" s="1417"/>
      <c r="SUX30" s="1417"/>
      <c r="SUY30" s="1417"/>
      <c r="SUZ30" s="1417"/>
      <c r="SVA30" s="1417"/>
      <c r="SVB30" s="1417"/>
      <c r="SVC30" s="1417"/>
      <c r="SVD30" s="1417"/>
      <c r="SVE30" s="1417"/>
      <c r="SVF30" s="1417"/>
      <c r="SVG30" s="1417"/>
      <c r="SVH30" s="1417"/>
      <c r="SVI30" s="1417"/>
      <c r="SVJ30" s="1417"/>
      <c r="SVK30" s="1417"/>
      <c r="SVL30" s="1417"/>
      <c r="SVM30" s="1417"/>
      <c r="SVN30" s="1417"/>
      <c r="SVO30" s="1417"/>
      <c r="SVP30" s="1417"/>
      <c r="SVQ30" s="1417"/>
      <c r="SVR30" s="1417"/>
      <c r="SVS30" s="1417"/>
      <c r="SVT30" s="1417"/>
      <c r="SVU30" s="1417"/>
      <c r="SVV30" s="1417"/>
      <c r="SVW30" s="1417"/>
      <c r="SVX30" s="1417"/>
      <c r="SVY30" s="1417"/>
      <c r="SVZ30" s="1417"/>
      <c r="SWA30" s="1417"/>
      <c r="SWB30" s="1417"/>
      <c r="SWC30" s="1417"/>
      <c r="SWD30" s="1417"/>
      <c r="SWE30" s="1417"/>
      <c r="SWF30" s="1417"/>
      <c r="SWG30" s="1417"/>
      <c r="SWH30" s="1417"/>
      <c r="SWI30" s="1417"/>
      <c r="SWJ30" s="1417"/>
      <c r="SWK30" s="1417"/>
      <c r="SWL30" s="1417"/>
      <c r="SWM30" s="1417"/>
      <c r="SWN30" s="1417"/>
      <c r="SWO30" s="1417"/>
      <c r="SWP30" s="1417"/>
      <c r="SWQ30" s="1417"/>
      <c r="SWR30" s="1417"/>
      <c r="SWS30" s="1417"/>
      <c r="SWT30" s="1417"/>
      <c r="SWU30" s="1417"/>
      <c r="SWV30" s="1417"/>
      <c r="SWW30" s="1417"/>
      <c r="SWX30" s="1417"/>
      <c r="SWY30" s="1417"/>
      <c r="SWZ30" s="1417"/>
      <c r="SXA30" s="1417"/>
      <c r="SXB30" s="1417"/>
      <c r="SXC30" s="1417"/>
      <c r="SXD30" s="1417"/>
      <c r="SXE30" s="1417"/>
      <c r="SXF30" s="1417"/>
      <c r="SXG30" s="1417"/>
      <c r="SXH30" s="1417"/>
      <c r="SXI30" s="1417"/>
      <c r="SXJ30" s="1417"/>
      <c r="SXK30" s="1417"/>
      <c r="SXL30" s="1417"/>
      <c r="SXM30" s="1417"/>
      <c r="SXN30" s="1417"/>
      <c r="SXO30" s="1417"/>
      <c r="SXP30" s="1417"/>
      <c r="SXQ30" s="1417"/>
      <c r="SXR30" s="1417"/>
      <c r="SXS30" s="1417"/>
      <c r="SXT30" s="1417"/>
      <c r="SXU30" s="1417"/>
      <c r="SXV30" s="1417"/>
      <c r="SXW30" s="1417"/>
      <c r="SXX30" s="1417"/>
      <c r="SXY30" s="1417"/>
      <c r="SXZ30" s="1417"/>
      <c r="SYA30" s="1417"/>
      <c r="SYB30" s="1417"/>
      <c r="SYC30" s="1417"/>
      <c r="SYD30" s="1417"/>
      <c r="SYE30" s="1417"/>
      <c r="SYF30" s="1417"/>
      <c r="SYG30" s="1417"/>
      <c r="SYH30" s="1417"/>
      <c r="SYI30" s="1417"/>
      <c r="SYJ30" s="1417"/>
      <c r="SYK30" s="1417"/>
      <c r="SYL30" s="1417"/>
      <c r="SYM30" s="1417"/>
      <c r="SYN30" s="1417"/>
      <c r="SYO30" s="1417"/>
      <c r="SYP30" s="1417"/>
      <c r="SYQ30" s="1417"/>
      <c r="SYR30" s="1417"/>
      <c r="SYS30" s="1417"/>
      <c r="SYT30" s="1417"/>
      <c r="SYU30" s="1417"/>
      <c r="SYV30" s="1417"/>
      <c r="SYW30" s="1417"/>
      <c r="SYX30" s="1417"/>
      <c r="SYY30" s="1417"/>
      <c r="SYZ30" s="1417"/>
      <c r="SZA30" s="1417"/>
      <c r="SZB30" s="1417"/>
      <c r="SZC30" s="1417"/>
      <c r="SZD30" s="1417"/>
      <c r="SZE30" s="1417"/>
      <c r="SZF30" s="1417"/>
      <c r="SZG30" s="1417"/>
      <c r="SZH30" s="1417"/>
      <c r="SZI30" s="1417"/>
      <c r="SZJ30" s="1417"/>
      <c r="SZK30" s="1417"/>
      <c r="SZL30" s="1417"/>
      <c r="SZM30" s="1417"/>
      <c r="SZN30" s="1417"/>
      <c r="SZO30" s="1417"/>
      <c r="SZP30" s="1417"/>
      <c r="SZQ30" s="1417"/>
      <c r="SZR30" s="1417"/>
      <c r="SZS30" s="1417"/>
      <c r="SZT30" s="1417"/>
      <c r="SZU30" s="1417"/>
      <c r="SZV30" s="1417"/>
      <c r="SZW30" s="1417"/>
      <c r="SZX30" s="1417"/>
      <c r="SZY30" s="1417"/>
      <c r="SZZ30" s="1417"/>
      <c r="TAA30" s="1417"/>
      <c r="TAB30" s="1417"/>
      <c r="TAC30" s="1417"/>
      <c r="TAD30" s="1417"/>
      <c r="TAE30" s="1417"/>
      <c r="TAF30" s="1417"/>
      <c r="TAG30" s="1417"/>
      <c r="TAH30" s="1417"/>
      <c r="TAI30" s="1417"/>
      <c r="TAJ30" s="1417"/>
      <c r="TAK30" s="1417"/>
      <c r="TAL30" s="1417"/>
      <c r="TAM30" s="1417"/>
      <c r="TAN30" s="1417"/>
      <c r="TAO30" s="1417"/>
      <c r="TAP30" s="1417"/>
      <c r="TAQ30" s="1417"/>
      <c r="TAR30" s="1417"/>
      <c r="TAS30" s="1417"/>
      <c r="TAT30" s="1417"/>
      <c r="TAU30" s="1417"/>
      <c r="TAV30" s="1417"/>
      <c r="TAW30" s="1417"/>
      <c r="TAX30" s="1417"/>
      <c r="TAY30" s="1417"/>
      <c r="TAZ30" s="1417"/>
      <c r="TBA30" s="1417"/>
      <c r="TBB30" s="1417"/>
      <c r="TBC30" s="1417"/>
      <c r="TBD30" s="1417"/>
      <c r="TBE30" s="1417"/>
      <c r="TBF30" s="1417"/>
      <c r="TBG30" s="1417"/>
      <c r="TBH30" s="1417"/>
      <c r="TBI30" s="1417"/>
      <c r="TBJ30" s="1417"/>
      <c r="TBK30" s="1417"/>
      <c r="TBL30" s="1417"/>
      <c r="TBM30" s="1417"/>
      <c r="TBN30" s="1417"/>
      <c r="TBO30" s="1417"/>
      <c r="TBP30" s="1417"/>
      <c r="TBQ30" s="1417"/>
      <c r="TBR30" s="1417"/>
      <c r="TBS30" s="1417"/>
      <c r="TBT30" s="1417"/>
      <c r="TBU30" s="1417"/>
      <c r="TBV30" s="1417"/>
      <c r="TBW30" s="1417"/>
      <c r="TBX30" s="1417"/>
      <c r="TBY30" s="1417"/>
      <c r="TBZ30" s="1417"/>
      <c r="TCA30" s="1417"/>
      <c r="TCB30" s="1417"/>
      <c r="TCC30" s="1417"/>
      <c r="TCD30" s="1417"/>
      <c r="TCE30" s="1417"/>
      <c r="TCF30" s="1417"/>
      <c r="TCG30" s="1417"/>
      <c r="TCH30" s="1417"/>
      <c r="TCI30" s="1417"/>
      <c r="TCJ30" s="1417"/>
      <c r="TCK30" s="1417"/>
      <c r="TCL30" s="1417"/>
      <c r="TCM30" s="1417"/>
      <c r="TCN30" s="1417"/>
      <c r="TCO30" s="1417"/>
      <c r="TCP30" s="1417"/>
      <c r="TCQ30" s="1417"/>
      <c r="TCR30" s="1417"/>
      <c r="TCS30" s="1417"/>
      <c r="TCT30" s="1417"/>
      <c r="TCU30" s="1417"/>
      <c r="TCV30" s="1417"/>
      <c r="TCW30" s="1417"/>
      <c r="TCX30" s="1417"/>
      <c r="TCY30" s="1417"/>
      <c r="TCZ30" s="1417"/>
      <c r="TDA30" s="1417"/>
      <c r="TDB30" s="1417"/>
      <c r="TDC30" s="1417"/>
      <c r="TDD30" s="1417"/>
      <c r="TDE30" s="1417"/>
      <c r="TDF30" s="1417"/>
      <c r="TDG30" s="1417"/>
      <c r="TDH30" s="1417"/>
      <c r="TDI30" s="1417"/>
      <c r="TDJ30" s="1417"/>
      <c r="TDK30" s="1417"/>
      <c r="TDL30" s="1417"/>
      <c r="TDM30" s="1417"/>
      <c r="TDN30" s="1417"/>
      <c r="TDO30" s="1417"/>
      <c r="TDP30" s="1417"/>
      <c r="TDQ30" s="1417"/>
      <c r="TDR30" s="1417"/>
      <c r="TDS30" s="1417"/>
      <c r="TDT30" s="1417"/>
      <c r="TDU30" s="1417"/>
      <c r="TDV30" s="1417"/>
      <c r="TDW30" s="1417"/>
      <c r="TDX30" s="1417"/>
      <c r="TDY30" s="1417"/>
      <c r="TDZ30" s="1417"/>
      <c r="TEA30" s="1417"/>
      <c r="TEB30" s="1417"/>
      <c r="TEC30" s="1417"/>
      <c r="TED30" s="1417"/>
      <c r="TEE30" s="1417"/>
      <c r="TEF30" s="1417"/>
      <c r="TEG30" s="1417"/>
      <c r="TEH30" s="1417"/>
      <c r="TEI30" s="1417"/>
      <c r="TEJ30" s="1417"/>
      <c r="TEK30" s="1417"/>
      <c r="TEL30" s="1417"/>
      <c r="TEM30" s="1417"/>
      <c r="TEN30" s="1417"/>
      <c r="TEO30" s="1417"/>
      <c r="TEP30" s="1417"/>
      <c r="TEQ30" s="1417"/>
      <c r="TER30" s="1417"/>
      <c r="TES30" s="1417"/>
      <c r="TET30" s="1417"/>
      <c r="TEU30" s="1417"/>
      <c r="TEV30" s="1417"/>
      <c r="TEW30" s="1417"/>
      <c r="TEX30" s="1417"/>
      <c r="TEY30" s="1417"/>
      <c r="TEZ30" s="1417"/>
      <c r="TFA30" s="1417"/>
      <c r="TFB30" s="1417"/>
      <c r="TFC30" s="1417"/>
      <c r="TFD30" s="1417"/>
      <c r="TFE30" s="1417"/>
      <c r="TFF30" s="1417"/>
      <c r="TFG30" s="1417"/>
      <c r="TFH30" s="1417"/>
      <c r="TFI30" s="1417"/>
      <c r="TFJ30" s="1417"/>
      <c r="TFK30" s="1417"/>
      <c r="TFL30" s="1417"/>
      <c r="TFM30" s="1417"/>
      <c r="TFN30" s="1417"/>
      <c r="TFO30" s="1417"/>
      <c r="TFP30" s="1417"/>
      <c r="TFQ30" s="1417"/>
      <c r="TFR30" s="1417"/>
      <c r="TFS30" s="1417"/>
      <c r="TFT30" s="1417"/>
      <c r="TFU30" s="1417"/>
      <c r="TFV30" s="1417"/>
      <c r="TFW30" s="1417"/>
      <c r="TFX30" s="1417"/>
      <c r="TFY30" s="1417"/>
      <c r="TFZ30" s="1417"/>
      <c r="TGA30" s="1417"/>
      <c r="TGB30" s="1417"/>
      <c r="TGC30" s="1417"/>
      <c r="TGD30" s="1417"/>
      <c r="TGE30" s="1417"/>
      <c r="TGF30" s="1417"/>
      <c r="TGG30" s="1417"/>
      <c r="TGH30" s="1417"/>
      <c r="TGI30" s="1417"/>
      <c r="TGJ30" s="1417"/>
      <c r="TGK30" s="1417"/>
      <c r="TGL30" s="1417"/>
      <c r="TGM30" s="1417"/>
      <c r="TGN30" s="1417"/>
      <c r="TGO30" s="1417"/>
      <c r="TGP30" s="1417"/>
      <c r="TGQ30" s="1417"/>
      <c r="TGR30" s="1417"/>
      <c r="TGS30" s="1417"/>
      <c r="TGT30" s="1417"/>
      <c r="TGU30" s="1417"/>
      <c r="TGV30" s="1417"/>
      <c r="TGW30" s="1417"/>
      <c r="TGX30" s="1417"/>
      <c r="TGY30" s="1417"/>
      <c r="TGZ30" s="1417"/>
      <c r="THA30" s="1417"/>
      <c r="THB30" s="1417"/>
      <c r="THC30" s="1417"/>
      <c r="THD30" s="1417"/>
      <c r="THE30" s="1417"/>
      <c r="THF30" s="1417"/>
      <c r="THG30" s="1417"/>
      <c r="THH30" s="1417"/>
      <c r="THI30" s="1417"/>
      <c r="THJ30" s="1417"/>
      <c r="THK30" s="1417"/>
      <c r="THL30" s="1417"/>
      <c r="THM30" s="1417"/>
      <c r="THN30" s="1417"/>
      <c r="THO30" s="1417"/>
      <c r="THP30" s="1417"/>
      <c r="THQ30" s="1417"/>
      <c r="THR30" s="1417"/>
      <c r="THS30" s="1417"/>
      <c r="THT30" s="1417"/>
      <c r="THU30" s="1417"/>
      <c r="THV30" s="1417"/>
      <c r="THW30" s="1417"/>
      <c r="THX30" s="1417"/>
      <c r="THY30" s="1417"/>
      <c r="THZ30" s="1417"/>
      <c r="TIA30" s="1417"/>
      <c r="TIB30" s="1417"/>
      <c r="TIC30" s="1417"/>
      <c r="TID30" s="1417"/>
      <c r="TIE30" s="1417"/>
      <c r="TIF30" s="1417"/>
      <c r="TIG30" s="1417"/>
      <c r="TIH30" s="1417"/>
      <c r="TII30" s="1417"/>
      <c r="TIJ30" s="1417"/>
      <c r="TIK30" s="1417"/>
      <c r="TIL30" s="1417"/>
      <c r="TIM30" s="1417"/>
      <c r="TIN30" s="1417"/>
      <c r="TIO30" s="1417"/>
      <c r="TIP30" s="1417"/>
      <c r="TIQ30" s="1417"/>
      <c r="TIR30" s="1417"/>
      <c r="TIS30" s="1417"/>
      <c r="TIT30" s="1417"/>
      <c r="TIU30" s="1417"/>
      <c r="TIV30" s="1417"/>
      <c r="TIW30" s="1417"/>
      <c r="TIX30" s="1417"/>
      <c r="TIY30" s="1417"/>
      <c r="TIZ30" s="1417"/>
      <c r="TJA30" s="1417"/>
      <c r="TJB30" s="1417"/>
      <c r="TJC30" s="1417"/>
      <c r="TJD30" s="1417"/>
      <c r="TJE30" s="1417"/>
      <c r="TJF30" s="1417"/>
      <c r="TJG30" s="1417"/>
      <c r="TJH30" s="1417"/>
      <c r="TJI30" s="1417"/>
      <c r="TJJ30" s="1417"/>
      <c r="TJK30" s="1417"/>
      <c r="TJL30" s="1417"/>
      <c r="TJM30" s="1417"/>
      <c r="TJN30" s="1417"/>
      <c r="TJO30" s="1417"/>
      <c r="TJP30" s="1417"/>
      <c r="TJQ30" s="1417"/>
      <c r="TJR30" s="1417"/>
      <c r="TJS30" s="1417"/>
      <c r="TJT30" s="1417"/>
      <c r="TJU30" s="1417"/>
      <c r="TJV30" s="1417"/>
      <c r="TJW30" s="1417"/>
      <c r="TJX30" s="1417"/>
      <c r="TJY30" s="1417"/>
      <c r="TJZ30" s="1417"/>
      <c r="TKA30" s="1417"/>
      <c r="TKB30" s="1417"/>
      <c r="TKC30" s="1417"/>
      <c r="TKD30" s="1417"/>
      <c r="TKE30" s="1417"/>
      <c r="TKF30" s="1417"/>
      <c r="TKG30" s="1417"/>
      <c r="TKH30" s="1417"/>
      <c r="TKI30" s="1417"/>
      <c r="TKJ30" s="1417"/>
      <c r="TKK30" s="1417"/>
      <c r="TKL30" s="1417"/>
      <c r="TKM30" s="1417"/>
      <c r="TKN30" s="1417"/>
      <c r="TKO30" s="1417"/>
      <c r="TKP30" s="1417"/>
      <c r="TKQ30" s="1417"/>
      <c r="TKR30" s="1417"/>
      <c r="TKS30" s="1417"/>
      <c r="TKT30" s="1417"/>
      <c r="TKU30" s="1417"/>
      <c r="TKV30" s="1417"/>
      <c r="TKW30" s="1417"/>
      <c r="TKX30" s="1417"/>
      <c r="TKY30" s="1417"/>
      <c r="TKZ30" s="1417"/>
      <c r="TLA30" s="1417"/>
      <c r="TLB30" s="1417"/>
      <c r="TLC30" s="1417"/>
      <c r="TLD30" s="1417"/>
      <c r="TLE30" s="1417"/>
      <c r="TLF30" s="1417"/>
      <c r="TLG30" s="1417"/>
      <c r="TLH30" s="1417"/>
      <c r="TLI30" s="1417"/>
      <c r="TLJ30" s="1417"/>
      <c r="TLK30" s="1417"/>
      <c r="TLL30" s="1417"/>
      <c r="TLM30" s="1417"/>
      <c r="TLN30" s="1417"/>
      <c r="TLO30" s="1417"/>
      <c r="TLP30" s="1417"/>
      <c r="TLQ30" s="1417"/>
      <c r="TLR30" s="1417"/>
      <c r="TLS30" s="1417"/>
      <c r="TLT30" s="1417"/>
      <c r="TLU30" s="1417"/>
      <c r="TLV30" s="1417"/>
      <c r="TLW30" s="1417"/>
      <c r="TLX30" s="1417"/>
      <c r="TLY30" s="1417"/>
      <c r="TLZ30" s="1417"/>
      <c r="TMA30" s="1417"/>
      <c r="TMB30" s="1417"/>
      <c r="TMC30" s="1417"/>
      <c r="TMD30" s="1417"/>
      <c r="TME30" s="1417"/>
      <c r="TMF30" s="1417"/>
      <c r="TMG30" s="1417"/>
      <c r="TMH30" s="1417"/>
      <c r="TMI30" s="1417"/>
      <c r="TMJ30" s="1417"/>
      <c r="TMK30" s="1417"/>
      <c r="TML30" s="1417"/>
      <c r="TMM30" s="1417"/>
      <c r="TMN30" s="1417"/>
      <c r="TMO30" s="1417"/>
      <c r="TMP30" s="1417"/>
      <c r="TMQ30" s="1417"/>
      <c r="TMR30" s="1417"/>
      <c r="TMS30" s="1417"/>
      <c r="TMT30" s="1417"/>
      <c r="TMU30" s="1417"/>
      <c r="TMV30" s="1417"/>
      <c r="TMW30" s="1417"/>
      <c r="TMX30" s="1417"/>
      <c r="TMY30" s="1417"/>
      <c r="TMZ30" s="1417"/>
      <c r="TNA30" s="1417"/>
      <c r="TNB30" s="1417"/>
      <c r="TNC30" s="1417"/>
      <c r="TND30" s="1417"/>
      <c r="TNE30" s="1417"/>
      <c r="TNF30" s="1417"/>
      <c r="TNG30" s="1417"/>
      <c r="TNH30" s="1417"/>
      <c r="TNI30" s="1417"/>
      <c r="TNJ30" s="1417"/>
      <c r="TNK30" s="1417"/>
      <c r="TNL30" s="1417"/>
      <c r="TNM30" s="1417"/>
      <c r="TNN30" s="1417"/>
      <c r="TNO30" s="1417"/>
      <c r="TNP30" s="1417"/>
      <c r="TNQ30" s="1417"/>
      <c r="TNR30" s="1417"/>
      <c r="TNS30" s="1417"/>
      <c r="TNT30" s="1417"/>
      <c r="TNU30" s="1417"/>
      <c r="TNV30" s="1417"/>
      <c r="TNW30" s="1417"/>
      <c r="TNX30" s="1417"/>
      <c r="TNY30" s="1417"/>
      <c r="TNZ30" s="1417"/>
      <c r="TOA30" s="1417"/>
      <c r="TOB30" s="1417"/>
      <c r="TOC30" s="1417"/>
      <c r="TOD30" s="1417"/>
      <c r="TOE30" s="1417"/>
      <c r="TOF30" s="1417"/>
      <c r="TOG30" s="1417"/>
      <c r="TOH30" s="1417"/>
      <c r="TOI30" s="1417"/>
      <c r="TOJ30" s="1417"/>
      <c r="TOK30" s="1417"/>
      <c r="TOL30" s="1417"/>
      <c r="TOM30" s="1417"/>
      <c r="TON30" s="1417"/>
      <c r="TOO30" s="1417"/>
      <c r="TOP30" s="1417"/>
      <c r="TOQ30" s="1417"/>
      <c r="TOR30" s="1417"/>
      <c r="TOS30" s="1417"/>
      <c r="TOT30" s="1417"/>
      <c r="TOU30" s="1417"/>
      <c r="TOV30" s="1417"/>
      <c r="TOW30" s="1417"/>
      <c r="TOX30" s="1417"/>
      <c r="TOY30" s="1417"/>
      <c r="TOZ30" s="1417"/>
      <c r="TPA30" s="1417"/>
      <c r="TPB30" s="1417"/>
      <c r="TPC30" s="1417"/>
      <c r="TPD30" s="1417"/>
      <c r="TPE30" s="1417"/>
      <c r="TPF30" s="1417"/>
      <c r="TPG30" s="1417"/>
      <c r="TPH30" s="1417"/>
      <c r="TPI30" s="1417"/>
      <c r="TPJ30" s="1417"/>
      <c r="TPK30" s="1417"/>
      <c r="TPL30" s="1417"/>
      <c r="TPM30" s="1417"/>
      <c r="TPN30" s="1417"/>
      <c r="TPO30" s="1417"/>
      <c r="TPP30" s="1417"/>
      <c r="TPQ30" s="1417"/>
      <c r="TPR30" s="1417"/>
      <c r="TPS30" s="1417"/>
      <c r="TPT30" s="1417"/>
      <c r="TPU30" s="1417"/>
      <c r="TPV30" s="1417"/>
      <c r="TPW30" s="1417"/>
      <c r="TPX30" s="1417"/>
      <c r="TPY30" s="1417"/>
      <c r="TPZ30" s="1417"/>
      <c r="TQA30" s="1417"/>
      <c r="TQB30" s="1417"/>
      <c r="TQC30" s="1417"/>
      <c r="TQD30" s="1417"/>
      <c r="TQE30" s="1417"/>
      <c r="TQF30" s="1417"/>
      <c r="TQG30" s="1417"/>
      <c r="TQH30" s="1417"/>
      <c r="TQI30" s="1417"/>
      <c r="TQJ30" s="1417"/>
      <c r="TQK30" s="1417"/>
      <c r="TQL30" s="1417"/>
      <c r="TQM30" s="1417"/>
      <c r="TQN30" s="1417"/>
      <c r="TQO30" s="1417"/>
      <c r="TQP30" s="1417"/>
      <c r="TQQ30" s="1417"/>
      <c r="TQR30" s="1417"/>
      <c r="TQS30" s="1417"/>
      <c r="TQT30" s="1417"/>
      <c r="TQU30" s="1417"/>
      <c r="TQV30" s="1417"/>
      <c r="TQW30" s="1417"/>
      <c r="TQX30" s="1417"/>
      <c r="TQY30" s="1417"/>
      <c r="TQZ30" s="1417"/>
      <c r="TRA30" s="1417"/>
      <c r="TRB30" s="1417"/>
      <c r="TRC30" s="1417"/>
      <c r="TRD30" s="1417"/>
      <c r="TRE30" s="1417"/>
      <c r="TRF30" s="1417"/>
      <c r="TRG30" s="1417"/>
      <c r="TRH30" s="1417"/>
      <c r="TRI30" s="1417"/>
      <c r="TRJ30" s="1417"/>
      <c r="TRK30" s="1417"/>
      <c r="TRL30" s="1417"/>
      <c r="TRM30" s="1417"/>
      <c r="TRN30" s="1417"/>
      <c r="TRO30" s="1417"/>
      <c r="TRP30" s="1417"/>
      <c r="TRQ30" s="1417"/>
      <c r="TRR30" s="1417"/>
      <c r="TRS30" s="1417"/>
      <c r="TRT30" s="1417"/>
      <c r="TRU30" s="1417"/>
      <c r="TRV30" s="1417"/>
      <c r="TRW30" s="1417"/>
      <c r="TRX30" s="1417"/>
      <c r="TRY30" s="1417"/>
      <c r="TRZ30" s="1417"/>
      <c r="TSA30" s="1417"/>
      <c r="TSB30" s="1417"/>
      <c r="TSC30" s="1417"/>
      <c r="TSD30" s="1417"/>
      <c r="TSE30" s="1417"/>
      <c r="TSF30" s="1417"/>
      <c r="TSG30" s="1417"/>
      <c r="TSH30" s="1417"/>
      <c r="TSI30" s="1417"/>
      <c r="TSJ30" s="1417"/>
      <c r="TSK30" s="1417"/>
      <c r="TSL30" s="1417"/>
      <c r="TSM30" s="1417"/>
      <c r="TSN30" s="1417"/>
      <c r="TSO30" s="1417"/>
      <c r="TSP30" s="1417"/>
      <c r="TSQ30" s="1417"/>
      <c r="TSR30" s="1417"/>
      <c r="TSS30" s="1417"/>
      <c r="TST30" s="1417"/>
      <c r="TSU30" s="1417"/>
      <c r="TSV30" s="1417"/>
      <c r="TSW30" s="1417"/>
      <c r="TSX30" s="1417"/>
      <c r="TSY30" s="1417"/>
      <c r="TSZ30" s="1417"/>
      <c r="TTA30" s="1417"/>
      <c r="TTB30" s="1417"/>
      <c r="TTC30" s="1417"/>
      <c r="TTD30" s="1417"/>
      <c r="TTE30" s="1417"/>
      <c r="TTF30" s="1417"/>
      <c r="TTG30" s="1417"/>
      <c r="TTH30" s="1417"/>
      <c r="TTI30" s="1417"/>
      <c r="TTJ30" s="1417"/>
      <c r="TTK30" s="1417"/>
      <c r="TTL30" s="1417"/>
      <c r="TTM30" s="1417"/>
      <c r="TTN30" s="1417"/>
      <c r="TTO30" s="1417"/>
      <c r="TTP30" s="1417"/>
      <c r="TTQ30" s="1417"/>
      <c r="TTR30" s="1417"/>
      <c r="TTS30" s="1417"/>
      <c r="TTT30" s="1417"/>
      <c r="TTU30" s="1417"/>
      <c r="TTV30" s="1417"/>
      <c r="TTW30" s="1417"/>
      <c r="TTX30" s="1417"/>
      <c r="TTY30" s="1417"/>
      <c r="TTZ30" s="1417"/>
      <c r="TUA30" s="1417"/>
      <c r="TUB30" s="1417"/>
      <c r="TUC30" s="1417"/>
      <c r="TUD30" s="1417"/>
      <c r="TUE30" s="1417"/>
      <c r="TUF30" s="1417"/>
      <c r="TUG30" s="1417"/>
      <c r="TUH30" s="1417"/>
      <c r="TUI30" s="1417"/>
      <c r="TUJ30" s="1417"/>
      <c r="TUK30" s="1417"/>
      <c r="TUL30" s="1417"/>
      <c r="TUM30" s="1417"/>
      <c r="TUN30" s="1417"/>
      <c r="TUO30" s="1417"/>
      <c r="TUP30" s="1417"/>
      <c r="TUQ30" s="1417"/>
      <c r="TUR30" s="1417"/>
      <c r="TUS30" s="1417"/>
      <c r="TUT30" s="1417"/>
      <c r="TUU30" s="1417"/>
      <c r="TUV30" s="1417"/>
      <c r="TUW30" s="1417"/>
      <c r="TUX30" s="1417"/>
      <c r="TUY30" s="1417"/>
      <c r="TUZ30" s="1417"/>
      <c r="TVA30" s="1417"/>
      <c r="TVB30" s="1417"/>
      <c r="TVC30" s="1417"/>
      <c r="TVD30" s="1417"/>
      <c r="TVE30" s="1417"/>
      <c r="TVF30" s="1417"/>
      <c r="TVG30" s="1417"/>
      <c r="TVH30" s="1417"/>
      <c r="TVI30" s="1417"/>
      <c r="TVJ30" s="1417"/>
      <c r="TVK30" s="1417"/>
      <c r="TVL30" s="1417"/>
      <c r="TVM30" s="1417"/>
      <c r="TVN30" s="1417"/>
      <c r="TVO30" s="1417"/>
      <c r="TVP30" s="1417"/>
      <c r="TVQ30" s="1417"/>
      <c r="TVR30" s="1417"/>
      <c r="TVS30" s="1417"/>
      <c r="TVT30" s="1417"/>
      <c r="TVU30" s="1417"/>
      <c r="TVV30" s="1417"/>
      <c r="TVW30" s="1417"/>
      <c r="TVX30" s="1417"/>
      <c r="TVY30" s="1417"/>
      <c r="TVZ30" s="1417"/>
      <c r="TWA30" s="1417"/>
      <c r="TWB30" s="1417"/>
      <c r="TWC30" s="1417"/>
      <c r="TWD30" s="1417"/>
      <c r="TWE30" s="1417"/>
      <c r="TWF30" s="1417"/>
      <c r="TWG30" s="1417"/>
      <c r="TWH30" s="1417"/>
      <c r="TWI30" s="1417"/>
      <c r="TWJ30" s="1417"/>
      <c r="TWK30" s="1417"/>
      <c r="TWL30" s="1417"/>
      <c r="TWM30" s="1417"/>
      <c r="TWN30" s="1417"/>
      <c r="TWO30" s="1417"/>
      <c r="TWP30" s="1417"/>
      <c r="TWQ30" s="1417"/>
      <c r="TWR30" s="1417"/>
      <c r="TWS30" s="1417"/>
      <c r="TWT30" s="1417"/>
      <c r="TWU30" s="1417"/>
      <c r="TWV30" s="1417"/>
      <c r="TWW30" s="1417"/>
      <c r="TWX30" s="1417"/>
      <c r="TWY30" s="1417"/>
      <c r="TWZ30" s="1417"/>
      <c r="TXA30" s="1417"/>
      <c r="TXB30" s="1417"/>
      <c r="TXC30" s="1417"/>
      <c r="TXD30" s="1417"/>
      <c r="TXE30" s="1417"/>
      <c r="TXF30" s="1417"/>
      <c r="TXG30" s="1417"/>
      <c r="TXH30" s="1417"/>
      <c r="TXI30" s="1417"/>
      <c r="TXJ30" s="1417"/>
      <c r="TXK30" s="1417"/>
      <c r="TXL30" s="1417"/>
      <c r="TXM30" s="1417"/>
      <c r="TXN30" s="1417"/>
      <c r="TXO30" s="1417"/>
      <c r="TXP30" s="1417"/>
      <c r="TXQ30" s="1417"/>
      <c r="TXR30" s="1417"/>
      <c r="TXS30" s="1417"/>
      <c r="TXT30" s="1417"/>
      <c r="TXU30" s="1417"/>
      <c r="TXV30" s="1417"/>
      <c r="TXW30" s="1417"/>
      <c r="TXX30" s="1417"/>
      <c r="TXY30" s="1417"/>
      <c r="TXZ30" s="1417"/>
      <c r="TYA30" s="1417"/>
      <c r="TYB30" s="1417"/>
      <c r="TYC30" s="1417"/>
      <c r="TYD30" s="1417"/>
      <c r="TYE30" s="1417"/>
      <c r="TYF30" s="1417"/>
      <c r="TYG30" s="1417"/>
      <c r="TYH30" s="1417"/>
      <c r="TYI30" s="1417"/>
      <c r="TYJ30" s="1417"/>
      <c r="TYK30" s="1417"/>
      <c r="TYL30" s="1417"/>
      <c r="TYM30" s="1417"/>
      <c r="TYN30" s="1417"/>
      <c r="TYO30" s="1417"/>
      <c r="TYP30" s="1417"/>
      <c r="TYQ30" s="1417"/>
      <c r="TYR30" s="1417"/>
      <c r="TYS30" s="1417"/>
      <c r="TYT30" s="1417"/>
      <c r="TYU30" s="1417"/>
      <c r="TYV30" s="1417"/>
      <c r="TYW30" s="1417"/>
      <c r="TYX30" s="1417"/>
      <c r="TYY30" s="1417"/>
      <c r="TYZ30" s="1417"/>
      <c r="TZA30" s="1417"/>
      <c r="TZB30" s="1417"/>
      <c r="TZC30" s="1417"/>
      <c r="TZD30" s="1417"/>
      <c r="TZE30" s="1417"/>
      <c r="TZF30" s="1417"/>
      <c r="TZG30" s="1417"/>
      <c r="TZH30" s="1417"/>
      <c r="TZI30" s="1417"/>
      <c r="TZJ30" s="1417"/>
      <c r="TZK30" s="1417"/>
      <c r="TZL30" s="1417"/>
      <c r="TZM30" s="1417"/>
      <c r="TZN30" s="1417"/>
      <c r="TZO30" s="1417"/>
      <c r="TZP30" s="1417"/>
      <c r="TZQ30" s="1417"/>
      <c r="TZR30" s="1417"/>
      <c r="TZS30" s="1417"/>
      <c r="TZT30" s="1417"/>
      <c r="TZU30" s="1417"/>
      <c r="TZV30" s="1417"/>
      <c r="TZW30" s="1417"/>
      <c r="TZX30" s="1417"/>
      <c r="TZY30" s="1417"/>
      <c r="TZZ30" s="1417"/>
      <c r="UAA30" s="1417"/>
      <c r="UAB30" s="1417"/>
      <c r="UAC30" s="1417"/>
      <c r="UAD30" s="1417"/>
      <c r="UAE30" s="1417"/>
      <c r="UAF30" s="1417"/>
      <c r="UAG30" s="1417"/>
      <c r="UAH30" s="1417"/>
      <c r="UAI30" s="1417"/>
      <c r="UAJ30" s="1417"/>
      <c r="UAK30" s="1417"/>
      <c r="UAL30" s="1417"/>
      <c r="UAM30" s="1417"/>
      <c r="UAN30" s="1417"/>
      <c r="UAO30" s="1417"/>
      <c r="UAP30" s="1417"/>
      <c r="UAQ30" s="1417"/>
      <c r="UAR30" s="1417"/>
      <c r="UAS30" s="1417"/>
      <c r="UAT30" s="1417"/>
      <c r="UAU30" s="1417"/>
      <c r="UAV30" s="1417"/>
      <c r="UAW30" s="1417"/>
      <c r="UAX30" s="1417"/>
      <c r="UAY30" s="1417"/>
      <c r="UAZ30" s="1417"/>
      <c r="UBA30" s="1417"/>
      <c r="UBB30" s="1417"/>
      <c r="UBC30" s="1417"/>
      <c r="UBD30" s="1417"/>
      <c r="UBE30" s="1417"/>
      <c r="UBF30" s="1417"/>
      <c r="UBG30" s="1417"/>
      <c r="UBH30" s="1417"/>
      <c r="UBI30" s="1417"/>
      <c r="UBJ30" s="1417"/>
      <c r="UBK30" s="1417"/>
      <c r="UBL30" s="1417"/>
      <c r="UBM30" s="1417"/>
      <c r="UBN30" s="1417"/>
      <c r="UBO30" s="1417"/>
      <c r="UBP30" s="1417"/>
      <c r="UBQ30" s="1417"/>
      <c r="UBR30" s="1417"/>
      <c r="UBS30" s="1417"/>
      <c r="UBT30" s="1417"/>
      <c r="UBU30" s="1417"/>
      <c r="UBV30" s="1417"/>
      <c r="UBW30" s="1417"/>
      <c r="UBX30" s="1417"/>
      <c r="UBY30" s="1417"/>
      <c r="UBZ30" s="1417"/>
      <c r="UCA30" s="1417"/>
      <c r="UCB30" s="1417"/>
      <c r="UCC30" s="1417"/>
      <c r="UCD30" s="1417"/>
      <c r="UCE30" s="1417"/>
      <c r="UCF30" s="1417"/>
      <c r="UCG30" s="1417"/>
      <c r="UCH30" s="1417"/>
      <c r="UCI30" s="1417"/>
      <c r="UCJ30" s="1417"/>
      <c r="UCK30" s="1417"/>
      <c r="UCL30" s="1417"/>
      <c r="UCM30" s="1417"/>
      <c r="UCN30" s="1417"/>
      <c r="UCO30" s="1417"/>
      <c r="UCP30" s="1417"/>
      <c r="UCQ30" s="1417"/>
      <c r="UCR30" s="1417"/>
      <c r="UCS30" s="1417"/>
      <c r="UCT30" s="1417"/>
      <c r="UCU30" s="1417"/>
      <c r="UCV30" s="1417"/>
      <c r="UCW30" s="1417"/>
      <c r="UCX30" s="1417"/>
      <c r="UCY30" s="1417"/>
      <c r="UCZ30" s="1417"/>
      <c r="UDA30" s="1417"/>
      <c r="UDB30" s="1417"/>
      <c r="UDC30" s="1417"/>
      <c r="UDD30" s="1417"/>
      <c r="UDE30" s="1417"/>
      <c r="UDF30" s="1417"/>
      <c r="UDG30" s="1417"/>
      <c r="UDH30" s="1417"/>
      <c r="UDI30" s="1417"/>
      <c r="UDJ30" s="1417"/>
      <c r="UDK30" s="1417"/>
      <c r="UDL30" s="1417"/>
      <c r="UDM30" s="1417"/>
      <c r="UDN30" s="1417"/>
      <c r="UDO30" s="1417"/>
      <c r="UDP30" s="1417"/>
      <c r="UDQ30" s="1417"/>
      <c r="UDR30" s="1417"/>
      <c r="UDS30" s="1417"/>
      <c r="UDT30" s="1417"/>
      <c r="UDU30" s="1417"/>
      <c r="UDV30" s="1417"/>
      <c r="UDW30" s="1417"/>
      <c r="UDX30" s="1417"/>
      <c r="UDY30" s="1417"/>
      <c r="UDZ30" s="1417"/>
      <c r="UEA30" s="1417"/>
      <c r="UEB30" s="1417"/>
      <c r="UEC30" s="1417"/>
      <c r="UED30" s="1417"/>
      <c r="UEE30" s="1417"/>
      <c r="UEF30" s="1417"/>
      <c r="UEG30" s="1417"/>
      <c r="UEH30" s="1417"/>
      <c r="UEI30" s="1417"/>
      <c r="UEJ30" s="1417"/>
      <c r="UEK30" s="1417"/>
      <c r="UEL30" s="1417"/>
      <c r="UEM30" s="1417"/>
      <c r="UEN30" s="1417"/>
      <c r="UEO30" s="1417"/>
      <c r="UEP30" s="1417"/>
      <c r="UEQ30" s="1417"/>
      <c r="UER30" s="1417"/>
      <c r="UES30" s="1417"/>
      <c r="UET30" s="1417"/>
      <c r="UEU30" s="1417"/>
      <c r="UEV30" s="1417"/>
      <c r="UEW30" s="1417"/>
      <c r="UEX30" s="1417"/>
      <c r="UEY30" s="1417"/>
      <c r="UEZ30" s="1417"/>
      <c r="UFA30" s="1417"/>
      <c r="UFB30" s="1417"/>
      <c r="UFC30" s="1417"/>
      <c r="UFD30" s="1417"/>
      <c r="UFE30" s="1417"/>
      <c r="UFF30" s="1417"/>
      <c r="UFG30" s="1417"/>
      <c r="UFH30" s="1417"/>
      <c r="UFI30" s="1417"/>
      <c r="UFJ30" s="1417"/>
      <c r="UFK30" s="1417"/>
      <c r="UFL30" s="1417"/>
      <c r="UFM30" s="1417"/>
      <c r="UFN30" s="1417"/>
      <c r="UFO30" s="1417"/>
      <c r="UFP30" s="1417"/>
      <c r="UFQ30" s="1417"/>
      <c r="UFR30" s="1417"/>
      <c r="UFS30" s="1417"/>
      <c r="UFT30" s="1417"/>
      <c r="UFU30" s="1417"/>
      <c r="UFV30" s="1417"/>
      <c r="UFW30" s="1417"/>
      <c r="UFX30" s="1417"/>
      <c r="UFY30" s="1417"/>
      <c r="UFZ30" s="1417"/>
      <c r="UGA30" s="1417"/>
      <c r="UGB30" s="1417"/>
      <c r="UGC30" s="1417"/>
      <c r="UGD30" s="1417"/>
      <c r="UGE30" s="1417"/>
      <c r="UGF30" s="1417"/>
      <c r="UGG30" s="1417"/>
      <c r="UGH30" s="1417"/>
      <c r="UGI30" s="1417"/>
      <c r="UGJ30" s="1417"/>
      <c r="UGK30" s="1417"/>
      <c r="UGL30" s="1417"/>
      <c r="UGM30" s="1417"/>
      <c r="UGN30" s="1417"/>
      <c r="UGO30" s="1417"/>
      <c r="UGP30" s="1417"/>
      <c r="UGQ30" s="1417"/>
      <c r="UGR30" s="1417"/>
      <c r="UGS30" s="1417"/>
      <c r="UGT30" s="1417"/>
      <c r="UGU30" s="1417"/>
      <c r="UGV30" s="1417"/>
      <c r="UGW30" s="1417"/>
      <c r="UGX30" s="1417"/>
      <c r="UGY30" s="1417"/>
      <c r="UGZ30" s="1417"/>
      <c r="UHA30" s="1417"/>
      <c r="UHB30" s="1417"/>
      <c r="UHC30" s="1417"/>
      <c r="UHD30" s="1417"/>
      <c r="UHE30" s="1417"/>
      <c r="UHF30" s="1417"/>
      <c r="UHG30" s="1417"/>
      <c r="UHH30" s="1417"/>
      <c r="UHI30" s="1417"/>
      <c r="UHJ30" s="1417"/>
      <c r="UHK30" s="1417"/>
      <c r="UHL30" s="1417"/>
      <c r="UHM30" s="1417"/>
      <c r="UHN30" s="1417"/>
      <c r="UHO30" s="1417"/>
      <c r="UHP30" s="1417"/>
      <c r="UHQ30" s="1417"/>
      <c r="UHR30" s="1417"/>
      <c r="UHS30" s="1417"/>
      <c r="UHT30" s="1417"/>
      <c r="UHU30" s="1417"/>
      <c r="UHV30" s="1417"/>
      <c r="UHW30" s="1417"/>
      <c r="UHX30" s="1417"/>
      <c r="UHY30" s="1417"/>
      <c r="UHZ30" s="1417"/>
      <c r="UIA30" s="1417"/>
      <c r="UIB30" s="1417"/>
      <c r="UIC30" s="1417"/>
      <c r="UID30" s="1417"/>
      <c r="UIE30" s="1417"/>
      <c r="UIF30" s="1417"/>
      <c r="UIG30" s="1417"/>
      <c r="UIH30" s="1417"/>
      <c r="UII30" s="1417"/>
      <c r="UIJ30" s="1417"/>
      <c r="UIK30" s="1417"/>
      <c r="UIL30" s="1417"/>
      <c r="UIM30" s="1417"/>
      <c r="UIN30" s="1417"/>
      <c r="UIO30" s="1417"/>
      <c r="UIP30" s="1417"/>
      <c r="UIQ30" s="1417"/>
      <c r="UIR30" s="1417"/>
      <c r="UIS30" s="1417"/>
      <c r="UIT30" s="1417"/>
      <c r="UIU30" s="1417"/>
      <c r="UIV30" s="1417"/>
      <c r="UIW30" s="1417"/>
      <c r="UIX30" s="1417"/>
      <c r="UIY30" s="1417"/>
      <c r="UIZ30" s="1417"/>
      <c r="UJA30" s="1417"/>
      <c r="UJB30" s="1417"/>
      <c r="UJC30" s="1417"/>
      <c r="UJD30" s="1417"/>
      <c r="UJE30" s="1417"/>
      <c r="UJF30" s="1417"/>
      <c r="UJG30" s="1417"/>
      <c r="UJH30" s="1417"/>
      <c r="UJI30" s="1417"/>
      <c r="UJJ30" s="1417"/>
      <c r="UJK30" s="1417"/>
      <c r="UJL30" s="1417"/>
      <c r="UJM30" s="1417"/>
      <c r="UJN30" s="1417"/>
      <c r="UJO30" s="1417"/>
      <c r="UJP30" s="1417"/>
      <c r="UJQ30" s="1417"/>
      <c r="UJR30" s="1417"/>
      <c r="UJS30" s="1417"/>
      <c r="UJT30" s="1417"/>
      <c r="UJU30" s="1417"/>
      <c r="UJV30" s="1417"/>
      <c r="UJW30" s="1417"/>
      <c r="UJX30" s="1417"/>
      <c r="UJY30" s="1417"/>
      <c r="UJZ30" s="1417"/>
      <c r="UKA30" s="1417"/>
      <c r="UKB30" s="1417"/>
      <c r="UKC30" s="1417"/>
      <c r="UKD30" s="1417"/>
      <c r="UKE30" s="1417"/>
      <c r="UKF30" s="1417"/>
      <c r="UKG30" s="1417"/>
      <c r="UKH30" s="1417"/>
      <c r="UKI30" s="1417"/>
      <c r="UKJ30" s="1417"/>
      <c r="UKK30" s="1417"/>
      <c r="UKL30" s="1417"/>
      <c r="UKM30" s="1417"/>
      <c r="UKN30" s="1417"/>
      <c r="UKO30" s="1417"/>
      <c r="UKP30" s="1417"/>
      <c r="UKQ30" s="1417"/>
      <c r="UKR30" s="1417"/>
      <c r="UKS30" s="1417"/>
      <c r="UKT30" s="1417"/>
      <c r="UKU30" s="1417"/>
      <c r="UKV30" s="1417"/>
      <c r="UKW30" s="1417"/>
      <c r="UKX30" s="1417"/>
      <c r="UKY30" s="1417"/>
      <c r="UKZ30" s="1417"/>
      <c r="ULA30" s="1417"/>
      <c r="ULB30" s="1417"/>
      <c r="ULC30" s="1417"/>
      <c r="ULD30" s="1417"/>
      <c r="ULE30" s="1417"/>
      <c r="ULF30" s="1417"/>
      <c r="ULG30" s="1417"/>
      <c r="ULH30" s="1417"/>
      <c r="ULI30" s="1417"/>
      <c r="ULJ30" s="1417"/>
      <c r="ULK30" s="1417"/>
      <c r="ULL30" s="1417"/>
      <c r="ULM30" s="1417"/>
      <c r="ULN30" s="1417"/>
      <c r="ULO30" s="1417"/>
      <c r="ULP30" s="1417"/>
      <c r="ULQ30" s="1417"/>
      <c r="ULR30" s="1417"/>
      <c r="ULS30" s="1417"/>
      <c r="ULT30" s="1417"/>
      <c r="ULU30" s="1417"/>
      <c r="ULV30" s="1417"/>
      <c r="ULW30" s="1417"/>
      <c r="ULX30" s="1417"/>
      <c r="ULY30" s="1417"/>
      <c r="ULZ30" s="1417"/>
      <c r="UMA30" s="1417"/>
      <c r="UMB30" s="1417"/>
      <c r="UMC30" s="1417"/>
      <c r="UMD30" s="1417"/>
      <c r="UME30" s="1417"/>
      <c r="UMF30" s="1417"/>
      <c r="UMG30" s="1417"/>
      <c r="UMH30" s="1417"/>
      <c r="UMI30" s="1417"/>
      <c r="UMJ30" s="1417"/>
      <c r="UMK30" s="1417"/>
      <c r="UML30" s="1417"/>
      <c r="UMM30" s="1417"/>
      <c r="UMN30" s="1417"/>
      <c r="UMO30" s="1417"/>
      <c r="UMP30" s="1417"/>
      <c r="UMQ30" s="1417"/>
      <c r="UMR30" s="1417"/>
      <c r="UMS30" s="1417"/>
      <c r="UMT30" s="1417"/>
      <c r="UMU30" s="1417"/>
      <c r="UMV30" s="1417"/>
      <c r="UMW30" s="1417"/>
      <c r="UMX30" s="1417"/>
      <c r="UMY30" s="1417"/>
      <c r="UMZ30" s="1417"/>
      <c r="UNA30" s="1417"/>
      <c r="UNB30" s="1417"/>
      <c r="UNC30" s="1417"/>
      <c r="UND30" s="1417"/>
      <c r="UNE30" s="1417"/>
      <c r="UNF30" s="1417"/>
      <c r="UNG30" s="1417"/>
      <c r="UNH30" s="1417"/>
      <c r="UNI30" s="1417"/>
      <c r="UNJ30" s="1417"/>
      <c r="UNK30" s="1417"/>
      <c r="UNL30" s="1417"/>
      <c r="UNM30" s="1417"/>
      <c r="UNN30" s="1417"/>
      <c r="UNO30" s="1417"/>
      <c r="UNP30" s="1417"/>
      <c r="UNQ30" s="1417"/>
      <c r="UNR30" s="1417"/>
      <c r="UNS30" s="1417"/>
      <c r="UNT30" s="1417"/>
      <c r="UNU30" s="1417"/>
      <c r="UNV30" s="1417"/>
      <c r="UNW30" s="1417"/>
      <c r="UNX30" s="1417"/>
      <c r="UNY30" s="1417"/>
      <c r="UNZ30" s="1417"/>
      <c r="UOA30" s="1417"/>
      <c r="UOB30" s="1417"/>
      <c r="UOC30" s="1417"/>
      <c r="UOD30" s="1417"/>
      <c r="UOE30" s="1417"/>
      <c r="UOF30" s="1417"/>
      <c r="UOG30" s="1417"/>
      <c r="UOH30" s="1417"/>
      <c r="UOI30" s="1417"/>
      <c r="UOJ30" s="1417"/>
      <c r="UOK30" s="1417"/>
      <c r="UOL30" s="1417"/>
      <c r="UOM30" s="1417"/>
      <c r="UON30" s="1417"/>
      <c r="UOO30" s="1417"/>
      <c r="UOP30" s="1417"/>
      <c r="UOQ30" s="1417"/>
      <c r="UOR30" s="1417"/>
      <c r="UOS30" s="1417"/>
      <c r="UOT30" s="1417"/>
      <c r="UOU30" s="1417"/>
      <c r="UOV30" s="1417"/>
      <c r="UOW30" s="1417"/>
      <c r="UOX30" s="1417"/>
      <c r="UOY30" s="1417"/>
      <c r="UOZ30" s="1417"/>
      <c r="UPA30" s="1417"/>
      <c r="UPB30" s="1417"/>
      <c r="UPC30" s="1417"/>
      <c r="UPD30" s="1417"/>
      <c r="UPE30" s="1417"/>
      <c r="UPF30" s="1417"/>
      <c r="UPG30" s="1417"/>
      <c r="UPH30" s="1417"/>
      <c r="UPI30" s="1417"/>
      <c r="UPJ30" s="1417"/>
      <c r="UPK30" s="1417"/>
      <c r="UPL30" s="1417"/>
      <c r="UPM30" s="1417"/>
      <c r="UPN30" s="1417"/>
      <c r="UPO30" s="1417"/>
      <c r="UPP30" s="1417"/>
      <c r="UPQ30" s="1417"/>
      <c r="UPR30" s="1417"/>
      <c r="UPS30" s="1417"/>
      <c r="UPT30" s="1417"/>
      <c r="UPU30" s="1417"/>
      <c r="UPV30" s="1417"/>
      <c r="UPW30" s="1417"/>
      <c r="UPX30" s="1417"/>
      <c r="UPY30" s="1417"/>
      <c r="UPZ30" s="1417"/>
      <c r="UQA30" s="1417"/>
      <c r="UQB30" s="1417"/>
      <c r="UQC30" s="1417"/>
      <c r="UQD30" s="1417"/>
      <c r="UQE30" s="1417"/>
      <c r="UQF30" s="1417"/>
      <c r="UQG30" s="1417"/>
      <c r="UQH30" s="1417"/>
      <c r="UQI30" s="1417"/>
      <c r="UQJ30" s="1417"/>
      <c r="UQK30" s="1417"/>
      <c r="UQL30" s="1417"/>
      <c r="UQM30" s="1417"/>
      <c r="UQN30" s="1417"/>
      <c r="UQO30" s="1417"/>
      <c r="UQP30" s="1417"/>
      <c r="UQQ30" s="1417"/>
      <c r="UQR30" s="1417"/>
      <c r="UQS30" s="1417"/>
      <c r="UQT30" s="1417"/>
      <c r="UQU30" s="1417"/>
      <c r="UQV30" s="1417"/>
      <c r="UQW30" s="1417"/>
      <c r="UQX30" s="1417"/>
      <c r="UQY30" s="1417"/>
      <c r="UQZ30" s="1417"/>
      <c r="URA30" s="1417"/>
      <c r="URB30" s="1417"/>
      <c r="URC30" s="1417"/>
      <c r="URD30" s="1417"/>
      <c r="URE30" s="1417"/>
      <c r="URF30" s="1417"/>
      <c r="URG30" s="1417"/>
      <c r="URH30" s="1417"/>
      <c r="URI30" s="1417"/>
      <c r="URJ30" s="1417"/>
      <c r="URK30" s="1417"/>
      <c r="URL30" s="1417"/>
      <c r="URM30" s="1417"/>
      <c r="URN30" s="1417"/>
      <c r="URO30" s="1417"/>
      <c r="URP30" s="1417"/>
      <c r="URQ30" s="1417"/>
      <c r="URR30" s="1417"/>
      <c r="URS30" s="1417"/>
      <c r="URT30" s="1417"/>
      <c r="URU30" s="1417"/>
      <c r="URV30" s="1417"/>
      <c r="URW30" s="1417"/>
      <c r="URX30" s="1417"/>
      <c r="URY30" s="1417"/>
      <c r="URZ30" s="1417"/>
      <c r="USA30" s="1417"/>
      <c r="USB30" s="1417"/>
      <c r="USC30" s="1417"/>
      <c r="USD30" s="1417"/>
      <c r="USE30" s="1417"/>
      <c r="USF30" s="1417"/>
      <c r="USG30" s="1417"/>
      <c r="USH30" s="1417"/>
      <c r="USI30" s="1417"/>
      <c r="USJ30" s="1417"/>
      <c r="USK30" s="1417"/>
      <c r="USL30" s="1417"/>
      <c r="USM30" s="1417"/>
      <c r="USN30" s="1417"/>
      <c r="USO30" s="1417"/>
      <c r="USP30" s="1417"/>
      <c r="USQ30" s="1417"/>
      <c r="USR30" s="1417"/>
      <c r="USS30" s="1417"/>
      <c r="UST30" s="1417"/>
      <c r="USU30" s="1417"/>
      <c r="USV30" s="1417"/>
      <c r="USW30" s="1417"/>
      <c r="USX30" s="1417"/>
      <c r="USY30" s="1417"/>
      <c r="USZ30" s="1417"/>
      <c r="UTA30" s="1417"/>
      <c r="UTB30" s="1417"/>
      <c r="UTC30" s="1417"/>
      <c r="UTD30" s="1417"/>
      <c r="UTE30" s="1417"/>
      <c r="UTF30" s="1417"/>
      <c r="UTG30" s="1417"/>
      <c r="UTH30" s="1417"/>
      <c r="UTI30" s="1417"/>
      <c r="UTJ30" s="1417"/>
      <c r="UTK30" s="1417"/>
      <c r="UTL30" s="1417"/>
      <c r="UTM30" s="1417"/>
      <c r="UTN30" s="1417"/>
      <c r="UTO30" s="1417"/>
      <c r="UTP30" s="1417"/>
      <c r="UTQ30" s="1417"/>
      <c r="UTR30" s="1417"/>
      <c r="UTS30" s="1417"/>
      <c r="UTT30" s="1417"/>
      <c r="UTU30" s="1417"/>
      <c r="UTV30" s="1417"/>
      <c r="UTW30" s="1417"/>
      <c r="UTX30" s="1417"/>
      <c r="UTY30" s="1417"/>
      <c r="UTZ30" s="1417"/>
      <c r="UUA30" s="1417"/>
      <c r="UUB30" s="1417"/>
      <c r="UUC30" s="1417"/>
      <c r="UUD30" s="1417"/>
      <c r="UUE30" s="1417"/>
      <c r="UUF30" s="1417"/>
      <c r="UUG30" s="1417"/>
      <c r="UUH30" s="1417"/>
      <c r="UUI30" s="1417"/>
      <c r="UUJ30" s="1417"/>
      <c r="UUK30" s="1417"/>
      <c r="UUL30" s="1417"/>
      <c r="UUM30" s="1417"/>
      <c r="UUN30" s="1417"/>
      <c r="UUO30" s="1417"/>
      <c r="UUP30" s="1417"/>
      <c r="UUQ30" s="1417"/>
      <c r="UUR30" s="1417"/>
      <c r="UUS30" s="1417"/>
      <c r="UUT30" s="1417"/>
      <c r="UUU30" s="1417"/>
      <c r="UUV30" s="1417"/>
      <c r="UUW30" s="1417"/>
      <c r="UUX30" s="1417"/>
      <c r="UUY30" s="1417"/>
      <c r="UUZ30" s="1417"/>
      <c r="UVA30" s="1417"/>
      <c r="UVB30" s="1417"/>
      <c r="UVC30" s="1417"/>
      <c r="UVD30" s="1417"/>
      <c r="UVE30" s="1417"/>
      <c r="UVF30" s="1417"/>
      <c r="UVG30" s="1417"/>
      <c r="UVH30" s="1417"/>
      <c r="UVI30" s="1417"/>
      <c r="UVJ30" s="1417"/>
      <c r="UVK30" s="1417"/>
      <c r="UVL30" s="1417"/>
      <c r="UVM30" s="1417"/>
      <c r="UVN30" s="1417"/>
      <c r="UVO30" s="1417"/>
      <c r="UVP30" s="1417"/>
      <c r="UVQ30" s="1417"/>
      <c r="UVR30" s="1417"/>
      <c r="UVS30" s="1417"/>
      <c r="UVT30" s="1417"/>
      <c r="UVU30" s="1417"/>
      <c r="UVV30" s="1417"/>
      <c r="UVW30" s="1417"/>
      <c r="UVX30" s="1417"/>
      <c r="UVY30" s="1417"/>
      <c r="UVZ30" s="1417"/>
      <c r="UWA30" s="1417"/>
      <c r="UWB30" s="1417"/>
      <c r="UWC30" s="1417"/>
      <c r="UWD30" s="1417"/>
      <c r="UWE30" s="1417"/>
      <c r="UWF30" s="1417"/>
      <c r="UWG30" s="1417"/>
      <c r="UWH30" s="1417"/>
      <c r="UWI30" s="1417"/>
      <c r="UWJ30" s="1417"/>
      <c r="UWK30" s="1417"/>
      <c r="UWL30" s="1417"/>
      <c r="UWM30" s="1417"/>
      <c r="UWN30" s="1417"/>
      <c r="UWO30" s="1417"/>
      <c r="UWP30" s="1417"/>
      <c r="UWQ30" s="1417"/>
      <c r="UWR30" s="1417"/>
      <c r="UWS30" s="1417"/>
      <c r="UWT30" s="1417"/>
      <c r="UWU30" s="1417"/>
      <c r="UWV30" s="1417"/>
      <c r="UWW30" s="1417"/>
      <c r="UWX30" s="1417"/>
      <c r="UWY30" s="1417"/>
      <c r="UWZ30" s="1417"/>
      <c r="UXA30" s="1417"/>
      <c r="UXB30" s="1417"/>
      <c r="UXC30" s="1417"/>
      <c r="UXD30" s="1417"/>
      <c r="UXE30" s="1417"/>
      <c r="UXF30" s="1417"/>
      <c r="UXG30" s="1417"/>
      <c r="UXH30" s="1417"/>
      <c r="UXI30" s="1417"/>
      <c r="UXJ30" s="1417"/>
      <c r="UXK30" s="1417"/>
      <c r="UXL30" s="1417"/>
      <c r="UXM30" s="1417"/>
      <c r="UXN30" s="1417"/>
      <c r="UXO30" s="1417"/>
      <c r="UXP30" s="1417"/>
      <c r="UXQ30" s="1417"/>
      <c r="UXR30" s="1417"/>
      <c r="UXS30" s="1417"/>
      <c r="UXT30" s="1417"/>
      <c r="UXU30" s="1417"/>
      <c r="UXV30" s="1417"/>
      <c r="UXW30" s="1417"/>
      <c r="UXX30" s="1417"/>
      <c r="UXY30" s="1417"/>
      <c r="UXZ30" s="1417"/>
      <c r="UYA30" s="1417"/>
      <c r="UYB30" s="1417"/>
      <c r="UYC30" s="1417"/>
      <c r="UYD30" s="1417"/>
      <c r="UYE30" s="1417"/>
      <c r="UYF30" s="1417"/>
      <c r="UYG30" s="1417"/>
      <c r="UYH30" s="1417"/>
      <c r="UYI30" s="1417"/>
      <c r="UYJ30" s="1417"/>
      <c r="UYK30" s="1417"/>
      <c r="UYL30" s="1417"/>
      <c r="UYM30" s="1417"/>
      <c r="UYN30" s="1417"/>
      <c r="UYO30" s="1417"/>
      <c r="UYP30" s="1417"/>
      <c r="UYQ30" s="1417"/>
      <c r="UYR30" s="1417"/>
      <c r="UYS30" s="1417"/>
      <c r="UYT30" s="1417"/>
      <c r="UYU30" s="1417"/>
      <c r="UYV30" s="1417"/>
      <c r="UYW30" s="1417"/>
      <c r="UYX30" s="1417"/>
      <c r="UYY30" s="1417"/>
      <c r="UYZ30" s="1417"/>
      <c r="UZA30" s="1417"/>
      <c r="UZB30" s="1417"/>
      <c r="UZC30" s="1417"/>
      <c r="UZD30" s="1417"/>
      <c r="UZE30" s="1417"/>
      <c r="UZF30" s="1417"/>
      <c r="UZG30" s="1417"/>
      <c r="UZH30" s="1417"/>
      <c r="UZI30" s="1417"/>
      <c r="UZJ30" s="1417"/>
      <c r="UZK30" s="1417"/>
      <c r="UZL30" s="1417"/>
      <c r="UZM30" s="1417"/>
      <c r="UZN30" s="1417"/>
      <c r="UZO30" s="1417"/>
      <c r="UZP30" s="1417"/>
      <c r="UZQ30" s="1417"/>
      <c r="UZR30" s="1417"/>
      <c r="UZS30" s="1417"/>
      <c r="UZT30" s="1417"/>
      <c r="UZU30" s="1417"/>
      <c r="UZV30" s="1417"/>
      <c r="UZW30" s="1417"/>
      <c r="UZX30" s="1417"/>
      <c r="UZY30" s="1417"/>
      <c r="UZZ30" s="1417"/>
      <c r="VAA30" s="1417"/>
      <c r="VAB30" s="1417"/>
      <c r="VAC30" s="1417"/>
      <c r="VAD30" s="1417"/>
      <c r="VAE30" s="1417"/>
      <c r="VAF30" s="1417"/>
      <c r="VAG30" s="1417"/>
      <c r="VAH30" s="1417"/>
      <c r="VAI30" s="1417"/>
      <c r="VAJ30" s="1417"/>
      <c r="VAK30" s="1417"/>
      <c r="VAL30" s="1417"/>
      <c r="VAM30" s="1417"/>
      <c r="VAN30" s="1417"/>
      <c r="VAO30" s="1417"/>
      <c r="VAP30" s="1417"/>
      <c r="VAQ30" s="1417"/>
      <c r="VAR30" s="1417"/>
      <c r="VAS30" s="1417"/>
      <c r="VAT30" s="1417"/>
      <c r="VAU30" s="1417"/>
      <c r="VAV30" s="1417"/>
      <c r="VAW30" s="1417"/>
      <c r="VAX30" s="1417"/>
      <c r="VAY30" s="1417"/>
      <c r="VAZ30" s="1417"/>
      <c r="VBA30" s="1417"/>
      <c r="VBB30" s="1417"/>
      <c r="VBC30" s="1417"/>
      <c r="VBD30" s="1417"/>
      <c r="VBE30" s="1417"/>
      <c r="VBF30" s="1417"/>
      <c r="VBG30" s="1417"/>
      <c r="VBH30" s="1417"/>
      <c r="VBI30" s="1417"/>
      <c r="VBJ30" s="1417"/>
      <c r="VBK30" s="1417"/>
      <c r="VBL30" s="1417"/>
      <c r="VBM30" s="1417"/>
      <c r="VBN30" s="1417"/>
      <c r="VBO30" s="1417"/>
      <c r="VBP30" s="1417"/>
      <c r="VBQ30" s="1417"/>
      <c r="VBR30" s="1417"/>
      <c r="VBS30" s="1417"/>
      <c r="VBT30" s="1417"/>
      <c r="VBU30" s="1417"/>
      <c r="VBV30" s="1417"/>
      <c r="VBW30" s="1417"/>
      <c r="VBX30" s="1417"/>
      <c r="VBY30" s="1417"/>
      <c r="VBZ30" s="1417"/>
      <c r="VCA30" s="1417"/>
      <c r="VCB30" s="1417"/>
      <c r="VCC30" s="1417"/>
      <c r="VCD30" s="1417"/>
      <c r="VCE30" s="1417"/>
      <c r="VCF30" s="1417"/>
      <c r="VCG30" s="1417"/>
      <c r="VCH30" s="1417"/>
      <c r="VCI30" s="1417"/>
      <c r="VCJ30" s="1417"/>
      <c r="VCK30" s="1417"/>
      <c r="VCL30" s="1417"/>
      <c r="VCM30" s="1417"/>
      <c r="VCN30" s="1417"/>
      <c r="VCO30" s="1417"/>
      <c r="VCP30" s="1417"/>
      <c r="VCQ30" s="1417"/>
      <c r="VCR30" s="1417"/>
      <c r="VCS30" s="1417"/>
      <c r="VCT30" s="1417"/>
      <c r="VCU30" s="1417"/>
      <c r="VCV30" s="1417"/>
      <c r="VCW30" s="1417"/>
      <c r="VCX30" s="1417"/>
      <c r="VCY30" s="1417"/>
      <c r="VCZ30" s="1417"/>
      <c r="VDA30" s="1417"/>
      <c r="VDB30" s="1417"/>
      <c r="VDC30" s="1417"/>
      <c r="VDD30" s="1417"/>
      <c r="VDE30" s="1417"/>
      <c r="VDF30" s="1417"/>
      <c r="VDG30" s="1417"/>
      <c r="VDH30" s="1417"/>
      <c r="VDI30" s="1417"/>
      <c r="VDJ30" s="1417"/>
      <c r="VDK30" s="1417"/>
      <c r="VDL30" s="1417"/>
      <c r="VDM30" s="1417"/>
      <c r="VDN30" s="1417"/>
      <c r="VDO30" s="1417"/>
      <c r="VDP30" s="1417"/>
      <c r="VDQ30" s="1417"/>
      <c r="VDR30" s="1417"/>
      <c r="VDS30" s="1417"/>
      <c r="VDT30" s="1417"/>
      <c r="VDU30" s="1417"/>
      <c r="VDV30" s="1417"/>
      <c r="VDW30" s="1417"/>
      <c r="VDX30" s="1417"/>
      <c r="VDY30" s="1417"/>
      <c r="VDZ30" s="1417"/>
      <c r="VEA30" s="1417"/>
      <c r="VEB30" s="1417"/>
      <c r="VEC30" s="1417"/>
      <c r="VED30" s="1417"/>
      <c r="VEE30" s="1417"/>
      <c r="VEF30" s="1417"/>
      <c r="VEG30" s="1417"/>
      <c r="VEH30" s="1417"/>
      <c r="VEI30" s="1417"/>
      <c r="VEJ30" s="1417"/>
      <c r="VEK30" s="1417"/>
      <c r="VEL30" s="1417"/>
      <c r="VEM30" s="1417"/>
      <c r="VEN30" s="1417"/>
      <c r="VEO30" s="1417"/>
      <c r="VEP30" s="1417"/>
      <c r="VEQ30" s="1417"/>
      <c r="VER30" s="1417"/>
      <c r="VES30" s="1417"/>
      <c r="VET30" s="1417"/>
      <c r="VEU30" s="1417"/>
      <c r="VEV30" s="1417"/>
      <c r="VEW30" s="1417"/>
      <c r="VEX30" s="1417"/>
      <c r="VEY30" s="1417"/>
      <c r="VEZ30" s="1417"/>
      <c r="VFA30" s="1417"/>
      <c r="VFB30" s="1417"/>
      <c r="VFC30" s="1417"/>
      <c r="VFD30" s="1417"/>
      <c r="VFE30" s="1417"/>
      <c r="VFF30" s="1417"/>
      <c r="VFG30" s="1417"/>
      <c r="VFH30" s="1417"/>
      <c r="VFI30" s="1417"/>
      <c r="VFJ30" s="1417"/>
      <c r="VFK30" s="1417"/>
      <c r="VFL30" s="1417"/>
      <c r="VFM30" s="1417"/>
      <c r="VFN30" s="1417"/>
      <c r="VFO30" s="1417"/>
      <c r="VFP30" s="1417"/>
      <c r="VFQ30" s="1417"/>
      <c r="VFR30" s="1417"/>
      <c r="VFS30" s="1417"/>
      <c r="VFT30" s="1417"/>
      <c r="VFU30" s="1417"/>
      <c r="VFV30" s="1417"/>
      <c r="VFW30" s="1417"/>
      <c r="VFX30" s="1417"/>
      <c r="VFY30" s="1417"/>
      <c r="VFZ30" s="1417"/>
      <c r="VGA30" s="1417"/>
      <c r="VGB30" s="1417"/>
      <c r="VGC30" s="1417"/>
      <c r="VGD30" s="1417"/>
      <c r="VGE30" s="1417"/>
      <c r="VGF30" s="1417"/>
      <c r="VGG30" s="1417"/>
      <c r="VGH30" s="1417"/>
      <c r="VGI30" s="1417"/>
      <c r="VGJ30" s="1417"/>
      <c r="VGK30" s="1417"/>
      <c r="VGL30" s="1417"/>
      <c r="VGM30" s="1417"/>
      <c r="VGN30" s="1417"/>
      <c r="VGO30" s="1417"/>
      <c r="VGP30" s="1417"/>
      <c r="VGQ30" s="1417"/>
      <c r="VGR30" s="1417"/>
      <c r="VGS30" s="1417"/>
      <c r="VGT30" s="1417"/>
      <c r="VGU30" s="1417"/>
      <c r="VGV30" s="1417"/>
      <c r="VGW30" s="1417"/>
      <c r="VGX30" s="1417"/>
      <c r="VGY30" s="1417"/>
      <c r="VGZ30" s="1417"/>
      <c r="VHA30" s="1417"/>
      <c r="VHB30" s="1417"/>
      <c r="VHC30" s="1417"/>
      <c r="VHD30" s="1417"/>
      <c r="VHE30" s="1417"/>
      <c r="VHF30" s="1417"/>
      <c r="VHG30" s="1417"/>
      <c r="VHH30" s="1417"/>
      <c r="VHI30" s="1417"/>
      <c r="VHJ30" s="1417"/>
      <c r="VHK30" s="1417"/>
      <c r="VHL30" s="1417"/>
      <c r="VHM30" s="1417"/>
      <c r="VHN30" s="1417"/>
      <c r="VHO30" s="1417"/>
      <c r="VHP30" s="1417"/>
      <c r="VHQ30" s="1417"/>
      <c r="VHR30" s="1417"/>
      <c r="VHS30" s="1417"/>
      <c r="VHT30" s="1417"/>
      <c r="VHU30" s="1417"/>
      <c r="VHV30" s="1417"/>
      <c r="VHW30" s="1417"/>
      <c r="VHX30" s="1417"/>
      <c r="VHY30" s="1417"/>
      <c r="VHZ30" s="1417"/>
      <c r="VIA30" s="1417"/>
      <c r="VIB30" s="1417"/>
      <c r="VIC30" s="1417"/>
      <c r="VID30" s="1417"/>
      <c r="VIE30" s="1417"/>
      <c r="VIF30" s="1417"/>
      <c r="VIG30" s="1417"/>
      <c r="VIH30" s="1417"/>
      <c r="VII30" s="1417"/>
      <c r="VIJ30" s="1417"/>
      <c r="VIK30" s="1417"/>
      <c r="VIL30" s="1417"/>
      <c r="VIM30" s="1417"/>
      <c r="VIN30" s="1417"/>
      <c r="VIO30" s="1417"/>
      <c r="VIP30" s="1417"/>
      <c r="VIQ30" s="1417"/>
      <c r="VIR30" s="1417"/>
      <c r="VIS30" s="1417"/>
      <c r="VIT30" s="1417"/>
      <c r="VIU30" s="1417"/>
      <c r="VIV30" s="1417"/>
      <c r="VIW30" s="1417"/>
      <c r="VIX30" s="1417"/>
      <c r="VIY30" s="1417"/>
      <c r="VIZ30" s="1417"/>
      <c r="VJA30" s="1417"/>
      <c r="VJB30" s="1417"/>
      <c r="VJC30" s="1417"/>
      <c r="VJD30" s="1417"/>
      <c r="VJE30" s="1417"/>
      <c r="VJF30" s="1417"/>
      <c r="VJG30" s="1417"/>
      <c r="VJH30" s="1417"/>
      <c r="VJI30" s="1417"/>
      <c r="VJJ30" s="1417"/>
      <c r="VJK30" s="1417"/>
      <c r="VJL30" s="1417"/>
      <c r="VJM30" s="1417"/>
      <c r="VJN30" s="1417"/>
      <c r="VJO30" s="1417"/>
      <c r="VJP30" s="1417"/>
      <c r="VJQ30" s="1417"/>
      <c r="VJR30" s="1417"/>
      <c r="VJS30" s="1417"/>
      <c r="VJT30" s="1417"/>
      <c r="VJU30" s="1417"/>
      <c r="VJV30" s="1417"/>
      <c r="VJW30" s="1417"/>
      <c r="VJX30" s="1417"/>
      <c r="VJY30" s="1417"/>
      <c r="VJZ30" s="1417"/>
      <c r="VKA30" s="1417"/>
      <c r="VKB30" s="1417"/>
      <c r="VKC30" s="1417"/>
      <c r="VKD30" s="1417"/>
      <c r="VKE30" s="1417"/>
      <c r="VKF30" s="1417"/>
      <c r="VKG30" s="1417"/>
      <c r="VKH30" s="1417"/>
      <c r="VKI30" s="1417"/>
      <c r="VKJ30" s="1417"/>
      <c r="VKK30" s="1417"/>
      <c r="VKL30" s="1417"/>
      <c r="VKM30" s="1417"/>
      <c r="VKN30" s="1417"/>
      <c r="VKO30" s="1417"/>
      <c r="VKP30" s="1417"/>
      <c r="VKQ30" s="1417"/>
      <c r="VKR30" s="1417"/>
      <c r="VKS30" s="1417"/>
      <c r="VKT30" s="1417"/>
      <c r="VKU30" s="1417"/>
      <c r="VKV30" s="1417"/>
      <c r="VKW30" s="1417"/>
      <c r="VKX30" s="1417"/>
      <c r="VKY30" s="1417"/>
      <c r="VKZ30" s="1417"/>
      <c r="VLA30" s="1417"/>
      <c r="VLB30" s="1417"/>
      <c r="VLC30" s="1417"/>
      <c r="VLD30" s="1417"/>
      <c r="VLE30" s="1417"/>
      <c r="VLF30" s="1417"/>
      <c r="VLG30" s="1417"/>
      <c r="VLH30" s="1417"/>
      <c r="VLI30" s="1417"/>
      <c r="VLJ30" s="1417"/>
      <c r="VLK30" s="1417"/>
      <c r="VLL30" s="1417"/>
      <c r="VLM30" s="1417"/>
      <c r="VLN30" s="1417"/>
      <c r="VLO30" s="1417"/>
      <c r="VLP30" s="1417"/>
      <c r="VLQ30" s="1417"/>
      <c r="VLR30" s="1417"/>
      <c r="VLS30" s="1417"/>
      <c r="VLT30" s="1417"/>
      <c r="VLU30" s="1417"/>
      <c r="VLV30" s="1417"/>
      <c r="VLW30" s="1417"/>
      <c r="VLX30" s="1417"/>
      <c r="VLY30" s="1417"/>
      <c r="VLZ30" s="1417"/>
      <c r="VMA30" s="1417"/>
      <c r="VMB30" s="1417"/>
      <c r="VMC30" s="1417"/>
      <c r="VMD30" s="1417"/>
      <c r="VME30" s="1417"/>
      <c r="VMF30" s="1417"/>
      <c r="VMG30" s="1417"/>
      <c r="VMH30" s="1417"/>
      <c r="VMI30" s="1417"/>
      <c r="VMJ30" s="1417"/>
      <c r="VMK30" s="1417"/>
      <c r="VML30" s="1417"/>
      <c r="VMM30" s="1417"/>
      <c r="VMN30" s="1417"/>
      <c r="VMO30" s="1417"/>
      <c r="VMP30" s="1417"/>
      <c r="VMQ30" s="1417"/>
      <c r="VMR30" s="1417"/>
      <c r="VMS30" s="1417"/>
      <c r="VMT30" s="1417"/>
      <c r="VMU30" s="1417"/>
      <c r="VMV30" s="1417"/>
      <c r="VMW30" s="1417"/>
      <c r="VMX30" s="1417"/>
      <c r="VMY30" s="1417"/>
      <c r="VMZ30" s="1417"/>
      <c r="VNA30" s="1417"/>
      <c r="VNB30" s="1417"/>
      <c r="VNC30" s="1417"/>
      <c r="VND30" s="1417"/>
      <c r="VNE30" s="1417"/>
      <c r="VNF30" s="1417"/>
      <c r="VNG30" s="1417"/>
      <c r="VNH30" s="1417"/>
      <c r="VNI30" s="1417"/>
      <c r="VNJ30" s="1417"/>
      <c r="VNK30" s="1417"/>
      <c r="VNL30" s="1417"/>
      <c r="VNM30" s="1417"/>
      <c r="VNN30" s="1417"/>
      <c r="VNO30" s="1417"/>
      <c r="VNP30" s="1417"/>
      <c r="VNQ30" s="1417"/>
      <c r="VNR30" s="1417"/>
      <c r="VNS30" s="1417"/>
      <c r="VNT30" s="1417"/>
      <c r="VNU30" s="1417"/>
      <c r="VNV30" s="1417"/>
      <c r="VNW30" s="1417"/>
      <c r="VNX30" s="1417"/>
      <c r="VNY30" s="1417"/>
      <c r="VNZ30" s="1417"/>
      <c r="VOA30" s="1417"/>
      <c r="VOB30" s="1417"/>
      <c r="VOC30" s="1417"/>
      <c r="VOD30" s="1417"/>
      <c r="VOE30" s="1417"/>
      <c r="VOF30" s="1417"/>
      <c r="VOG30" s="1417"/>
      <c r="VOH30" s="1417"/>
      <c r="VOI30" s="1417"/>
      <c r="VOJ30" s="1417"/>
      <c r="VOK30" s="1417"/>
      <c r="VOL30" s="1417"/>
      <c r="VOM30" s="1417"/>
      <c r="VON30" s="1417"/>
      <c r="VOO30" s="1417"/>
      <c r="VOP30" s="1417"/>
      <c r="VOQ30" s="1417"/>
      <c r="VOR30" s="1417"/>
      <c r="VOS30" s="1417"/>
      <c r="VOT30" s="1417"/>
      <c r="VOU30" s="1417"/>
      <c r="VOV30" s="1417"/>
      <c r="VOW30" s="1417"/>
      <c r="VOX30" s="1417"/>
      <c r="VOY30" s="1417"/>
      <c r="VOZ30" s="1417"/>
      <c r="VPA30" s="1417"/>
      <c r="VPB30" s="1417"/>
      <c r="VPC30" s="1417"/>
      <c r="VPD30" s="1417"/>
      <c r="VPE30" s="1417"/>
      <c r="VPF30" s="1417"/>
      <c r="VPG30" s="1417"/>
      <c r="VPH30" s="1417"/>
      <c r="VPI30" s="1417"/>
      <c r="VPJ30" s="1417"/>
      <c r="VPK30" s="1417"/>
      <c r="VPL30" s="1417"/>
      <c r="VPM30" s="1417"/>
      <c r="VPN30" s="1417"/>
      <c r="VPO30" s="1417"/>
      <c r="VPP30" s="1417"/>
      <c r="VPQ30" s="1417"/>
      <c r="VPR30" s="1417"/>
      <c r="VPS30" s="1417"/>
      <c r="VPT30" s="1417"/>
      <c r="VPU30" s="1417"/>
      <c r="VPV30" s="1417"/>
      <c r="VPW30" s="1417"/>
      <c r="VPX30" s="1417"/>
      <c r="VPY30" s="1417"/>
      <c r="VPZ30" s="1417"/>
      <c r="VQA30" s="1417"/>
      <c r="VQB30" s="1417"/>
      <c r="VQC30" s="1417"/>
      <c r="VQD30" s="1417"/>
      <c r="VQE30" s="1417"/>
      <c r="VQF30" s="1417"/>
      <c r="VQG30" s="1417"/>
      <c r="VQH30" s="1417"/>
      <c r="VQI30" s="1417"/>
      <c r="VQJ30" s="1417"/>
      <c r="VQK30" s="1417"/>
      <c r="VQL30" s="1417"/>
      <c r="VQM30" s="1417"/>
      <c r="VQN30" s="1417"/>
      <c r="VQO30" s="1417"/>
      <c r="VQP30" s="1417"/>
      <c r="VQQ30" s="1417"/>
      <c r="VQR30" s="1417"/>
      <c r="VQS30" s="1417"/>
      <c r="VQT30" s="1417"/>
      <c r="VQU30" s="1417"/>
      <c r="VQV30" s="1417"/>
      <c r="VQW30" s="1417"/>
      <c r="VQX30" s="1417"/>
      <c r="VQY30" s="1417"/>
      <c r="VQZ30" s="1417"/>
      <c r="VRA30" s="1417"/>
      <c r="VRB30" s="1417"/>
      <c r="VRC30" s="1417"/>
      <c r="VRD30" s="1417"/>
      <c r="VRE30" s="1417"/>
      <c r="VRF30" s="1417"/>
      <c r="VRG30" s="1417"/>
      <c r="VRH30" s="1417"/>
      <c r="VRI30" s="1417"/>
      <c r="VRJ30" s="1417"/>
      <c r="VRK30" s="1417"/>
      <c r="VRL30" s="1417"/>
      <c r="VRM30" s="1417"/>
      <c r="VRN30" s="1417"/>
      <c r="VRO30" s="1417"/>
      <c r="VRP30" s="1417"/>
      <c r="VRQ30" s="1417"/>
      <c r="VRR30" s="1417"/>
      <c r="VRS30" s="1417"/>
      <c r="VRT30" s="1417"/>
      <c r="VRU30" s="1417"/>
      <c r="VRV30" s="1417"/>
      <c r="VRW30" s="1417"/>
      <c r="VRX30" s="1417"/>
      <c r="VRY30" s="1417"/>
      <c r="VRZ30" s="1417"/>
      <c r="VSA30" s="1417"/>
      <c r="VSB30" s="1417"/>
      <c r="VSC30" s="1417"/>
      <c r="VSD30" s="1417"/>
      <c r="VSE30" s="1417"/>
      <c r="VSF30" s="1417"/>
      <c r="VSG30" s="1417"/>
      <c r="VSH30" s="1417"/>
      <c r="VSI30" s="1417"/>
      <c r="VSJ30" s="1417"/>
      <c r="VSK30" s="1417"/>
      <c r="VSL30" s="1417"/>
      <c r="VSM30" s="1417"/>
      <c r="VSN30" s="1417"/>
      <c r="VSO30" s="1417"/>
      <c r="VSP30" s="1417"/>
      <c r="VSQ30" s="1417"/>
      <c r="VSR30" s="1417"/>
      <c r="VSS30" s="1417"/>
      <c r="VST30" s="1417"/>
      <c r="VSU30" s="1417"/>
      <c r="VSV30" s="1417"/>
      <c r="VSW30" s="1417"/>
      <c r="VSX30" s="1417"/>
      <c r="VSY30" s="1417"/>
      <c r="VSZ30" s="1417"/>
      <c r="VTA30" s="1417"/>
      <c r="VTB30" s="1417"/>
      <c r="VTC30" s="1417"/>
      <c r="VTD30" s="1417"/>
      <c r="VTE30" s="1417"/>
      <c r="VTF30" s="1417"/>
      <c r="VTG30" s="1417"/>
      <c r="VTH30" s="1417"/>
      <c r="VTI30" s="1417"/>
      <c r="VTJ30" s="1417"/>
      <c r="VTK30" s="1417"/>
      <c r="VTL30" s="1417"/>
      <c r="VTM30" s="1417"/>
      <c r="VTN30" s="1417"/>
      <c r="VTO30" s="1417"/>
      <c r="VTP30" s="1417"/>
      <c r="VTQ30" s="1417"/>
      <c r="VTR30" s="1417"/>
      <c r="VTS30" s="1417"/>
      <c r="VTT30" s="1417"/>
      <c r="VTU30" s="1417"/>
      <c r="VTV30" s="1417"/>
      <c r="VTW30" s="1417"/>
      <c r="VTX30" s="1417"/>
      <c r="VTY30" s="1417"/>
      <c r="VTZ30" s="1417"/>
      <c r="VUA30" s="1417"/>
      <c r="VUB30" s="1417"/>
      <c r="VUC30" s="1417"/>
      <c r="VUD30" s="1417"/>
      <c r="VUE30" s="1417"/>
      <c r="VUF30" s="1417"/>
      <c r="VUG30" s="1417"/>
      <c r="VUH30" s="1417"/>
      <c r="VUI30" s="1417"/>
      <c r="VUJ30" s="1417"/>
      <c r="VUK30" s="1417"/>
      <c r="VUL30" s="1417"/>
      <c r="VUM30" s="1417"/>
      <c r="VUN30" s="1417"/>
      <c r="VUO30" s="1417"/>
      <c r="VUP30" s="1417"/>
      <c r="VUQ30" s="1417"/>
      <c r="VUR30" s="1417"/>
      <c r="VUS30" s="1417"/>
      <c r="VUT30" s="1417"/>
      <c r="VUU30" s="1417"/>
      <c r="VUV30" s="1417"/>
      <c r="VUW30" s="1417"/>
      <c r="VUX30" s="1417"/>
      <c r="VUY30" s="1417"/>
      <c r="VUZ30" s="1417"/>
      <c r="VVA30" s="1417"/>
      <c r="VVB30" s="1417"/>
      <c r="VVC30" s="1417"/>
      <c r="VVD30" s="1417"/>
      <c r="VVE30" s="1417"/>
      <c r="VVF30" s="1417"/>
      <c r="VVG30" s="1417"/>
      <c r="VVH30" s="1417"/>
      <c r="VVI30" s="1417"/>
      <c r="VVJ30" s="1417"/>
      <c r="VVK30" s="1417"/>
      <c r="VVL30" s="1417"/>
      <c r="VVM30" s="1417"/>
      <c r="VVN30" s="1417"/>
      <c r="VVO30" s="1417"/>
      <c r="VVP30" s="1417"/>
      <c r="VVQ30" s="1417"/>
      <c r="VVR30" s="1417"/>
      <c r="VVS30" s="1417"/>
      <c r="VVT30" s="1417"/>
      <c r="VVU30" s="1417"/>
      <c r="VVV30" s="1417"/>
      <c r="VVW30" s="1417"/>
      <c r="VVX30" s="1417"/>
      <c r="VVY30" s="1417"/>
      <c r="VVZ30" s="1417"/>
      <c r="VWA30" s="1417"/>
      <c r="VWB30" s="1417"/>
      <c r="VWC30" s="1417"/>
      <c r="VWD30" s="1417"/>
      <c r="VWE30" s="1417"/>
      <c r="VWF30" s="1417"/>
      <c r="VWG30" s="1417"/>
      <c r="VWH30" s="1417"/>
      <c r="VWI30" s="1417"/>
      <c r="VWJ30" s="1417"/>
      <c r="VWK30" s="1417"/>
      <c r="VWL30" s="1417"/>
      <c r="VWM30" s="1417"/>
      <c r="VWN30" s="1417"/>
      <c r="VWO30" s="1417"/>
      <c r="VWP30" s="1417"/>
      <c r="VWQ30" s="1417"/>
      <c r="VWR30" s="1417"/>
      <c r="VWS30" s="1417"/>
      <c r="VWT30" s="1417"/>
      <c r="VWU30" s="1417"/>
      <c r="VWV30" s="1417"/>
      <c r="VWW30" s="1417"/>
      <c r="VWX30" s="1417"/>
      <c r="VWY30" s="1417"/>
      <c r="VWZ30" s="1417"/>
      <c r="VXA30" s="1417"/>
      <c r="VXB30" s="1417"/>
      <c r="VXC30" s="1417"/>
      <c r="VXD30" s="1417"/>
      <c r="VXE30" s="1417"/>
      <c r="VXF30" s="1417"/>
      <c r="VXG30" s="1417"/>
      <c r="VXH30" s="1417"/>
      <c r="VXI30" s="1417"/>
      <c r="VXJ30" s="1417"/>
      <c r="VXK30" s="1417"/>
      <c r="VXL30" s="1417"/>
      <c r="VXM30" s="1417"/>
      <c r="VXN30" s="1417"/>
      <c r="VXO30" s="1417"/>
      <c r="VXP30" s="1417"/>
      <c r="VXQ30" s="1417"/>
      <c r="VXR30" s="1417"/>
      <c r="VXS30" s="1417"/>
      <c r="VXT30" s="1417"/>
      <c r="VXU30" s="1417"/>
      <c r="VXV30" s="1417"/>
      <c r="VXW30" s="1417"/>
      <c r="VXX30" s="1417"/>
      <c r="VXY30" s="1417"/>
      <c r="VXZ30" s="1417"/>
      <c r="VYA30" s="1417"/>
      <c r="VYB30" s="1417"/>
      <c r="VYC30" s="1417"/>
      <c r="VYD30" s="1417"/>
      <c r="VYE30" s="1417"/>
      <c r="VYF30" s="1417"/>
      <c r="VYG30" s="1417"/>
      <c r="VYH30" s="1417"/>
      <c r="VYI30" s="1417"/>
      <c r="VYJ30" s="1417"/>
      <c r="VYK30" s="1417"/>
      <c r="VYL30" s="1417"/>
      <c r="VYM30" s="1417"/>
      <c r="VYN30" s="1417"/>
      <c r="VYO30" s="1417"/>
      <c r="VYP30" s="1417"/>
      <c r="VYQ30" s="1417"/>
      <c r="VYR30" s="1417"/>
      <c r="VYS30" s="1417"/>
      <c r="VYT30" s="1417"/>
      <c r="VYU30" s="1417"/>
      <c r="VYV30" s="1417"/>
      <c r="VYW30" s="1417"/>
      <c r="VYX30" s="1417"/>
      <c r="VYY30" s="1417"/>
      <c r="VYZ30" s="1417"/>
      <c r="VZA30" s="1417"/>
      <c r="VZB30" s="1417"/>
      <c r="VZC30" s="1417"/>
      <c r="VZD30" s="1417"/>
      <c r="VZE30" s="1417"/>
      <c r="VZF30" s="1417"/>
      <c r="VZG30" s="1417"/>
      <c r="VZH30" s="1417"/>
      <c r="VZI30" s="1417"/>
      <c r="VZJ30" s="1417"/>
      <c r="VZK30" s="1417"/>
      <c r="VZL30" s="1417"/>
      <c r="VZM30" s="1417"/>
      <c r="VZN30" s="1417"/>
      <c r="VZO30" s="1417"/>
      <c r="VZP30" s="1417"/>
      <c r="VZQ30" s="1417"/>
      <c r="VZR30" s="1417"/>
      <c r="VZS30" s="1417"/>
      <c r="VZT30" s="1417"/>
      <c r="VZU30" s="1417"/>
      <c r="VZV30" s="1417"/>
      <c r="VZW30" s="1417"/>
      <c r="VZX30" s="1417"/>
      <c r="VZY30" s="1417"/>
      <c r="VZZ30" s="1417"/>
      <c r="WAA30" s="1417"/>
      <c r="WAB30" s="1417"/>
      <c r="WAC30" s="1417"/>
      <c r="WAD30" s="1417"/>
      <c r="WAE30" s="1417"/>
      <c r="WAF30" s="1417"/>
      <c r="WAG30" s="1417"/>
      <c r="WAH30" s="1417"/>
      <c r="WAI30" s="1417"/>
      <c r="WAJ30" s="1417"/>
      <c r="WAK30" s="1417"/>
      <c r="WAL30" s="1417"/>
      <c r="WAM30" s="1417"/>
      <c r="WAN30" s="1417"/>
      <c r="WAO30" s="1417"/>
      <c r="WAP30" s="1417"/>
      <c r="WAQ30" s="1417"/>
      <c r="WAR30" s="1417"/>
      <c r="WAS30" s="1417"/>
      <c r="WAT30" s="1417"/>
      <c r="WAU30" s="1417"/>
      <c r="WAV30" s="1417"/>
      <c r="WAW30" s="1417"/>
      <c r="WAX30" s="1417"/>
      <c r="WAY30" s="1417"/>
      <c r="WAZ30" s="1417"/>
      <c r="WBA30" s="1417"/>
      <c r="WBB30" s="1417"/>
      <c r="WBC30" s="1417"/>
      <c r="WBD30" s="1417"/>
      <c r="WBE30" s="1417"/>
      <c r="WBF30" s="1417"/>
      <c r="WBG30" s="1417"/>
      <c r="WBH30" s="1417"/>
      <c r="WBI30" s="1417"/>
      <c r="WBJ30" s="1417"/>
      <c r="WBK30" s="1417"/>
      <c r="WBL30" s="1417"/>
      <c r="WBM30" s="1417"/>
      <c r="WBN30" s="1417"/>
      <c r="WBO30" s="1417"/>
      <c r="WBP30" s="1417"/>
      <c r="WBQ30" s="1417"/>
      <c r="WBR30" s="1417"/>
      <c r="WBS30" s="1417"/>
      <c r="WBT30" s="1417"/>
      <c r="WBU30" s="1417"/>
      <c r="WBV30" s="1417"/>
      <c r="WBW30" s="1417"/>
      <c r="WBX30" s="1417"/>
      <c r="WBY30" s="1417"/>
      <c r="WBZ30" s="1417"/>
      <c r="WCA30" s="1417"/>
      <c r="WCB30" s="1417"/>
      <c r="WCC30" s="1417"/>
      <c r="WCD30" s="1417"/>
      <c r="WCE30" s="1417"/>
      <c r="WCF30" s="1417"/>
      <c r="WCG30" s="1417"/>
      <c r="WCH30" s="1417"/>
      <c r="WCI30" s="1417"/>
      <c r="WCJ30" s="1417"/>
      <c r="WCK30" s="1417"/>
      <c r="WCL30" s="1417"/>
      <c r="WCM30" s="1417"/>
      <c r="WCN30" s="1417"/>
      <c r="WCO30" s="1417"/>
      <c r="WCP30" s="1417"/>
      <c r="WCQ30" s="1417"/>
      <c r="WCR30" s="1417"/>
      <c r="WCS30" s="1417"/>
      <c r="WCT30" s="1417"/>
      <c r="WCU30" s="1417"/>
      <c r="WCV30" s="1417"/>
      <c r="WCW30" s="1417"/>
      <c r="WCX30" s="1417"/>
      <c r="WCY30" s="1417"/>
      <c r="WCZ30" s="1417"/>
      <c r="WDA30" s="1417"/>
      <c r="WDB30" s="1417"/>
      <c r="WDC30" s="1417"/>
      <c r="WDD30" s="1417"/>
      <c r="WDE30" s="1417"/>
      <c r="WDF30" s="1417"/>
      <c r="WDG30" s="1417"/>
      <c r="WDH30" s="1417"/>
      <c r="WDI30" s="1417"/>
      <c r="WDJ30" s="1417"/>
      <c r="WDK30" s="1417"/>
      <c r="WDL30" s="1417"/>
      <c r="WDM30" s="1417"/>
      <c r="WDN30" s="1417"/>
      <c r="WDO30" s="1417"/>
      <c r="WDP30" s="1417"/>
      <c r="WDQ30" s="1417"/>
      <c r="WDR30" s="1417"/>
      <c r="WDS30" s="1417"/>
      <c r="WDT30" s="1417"/>
      <c r="WDU30" s="1417"/>
      <c r="WDV30" s="1417"/>
      <c r="WDW30" s="1417"/>
      <c r="WDX30" s="1417"/>
      <c r="WDY30" s="1417"/>
      <c r="WDZ30" s="1417"/>
      <c r="WEA30" s="1417"/>
      <c r="WEB30" s="1417"/>
      <c r="WEC30" s="1417"/>
      <c r="WED30" s="1417"/>
      <c r="WEE30" s="1417"/>
      <c r="WEF30" s="1417"/>
      <c r="WEG30" s="1417"/>
      <c r="WEH30" s="1417"/>
      <c r="WEI30" s="1417"/>
      <c r="WEJ30" s="1417"/>
      <c r="WEK30" s="1417"/>
      <c r="WEL30" s="1417"/>
      <c r="WEM30" s="1417"/>
      <c r="WEN30" s="1417"/>
      <c r="WEO30" s="1417"/>
      <c r="WEP30" s="1417"/>
      <c r="WEQ30" s="1417"/>
      <c r="WER30" s="1417"/>
      <c r="WES30" s="1417"/>
      <c r="WET30" s="1417"/>
      <c r="WEU30" s="1417"/>
      <c r="WEV30" s="1417"/>
      <c r="WEW30" s="1417"/>
      <c r="WEX30" s="1417"/>
      <c r="WEY30" s="1417"/>
      <c r="WEZ30" s="1417"/>
      <c r="WFA30" s="1417"/>
      <c r="WFB30" s="1417"/>
      <c r="WFC30" s="1417"/>
      <c r="WFD30" s="1417"/>
      <c r="WFE30" s="1417"/>
      <c r="WFF30" s="1417"/>
      <c r="WFG30" s="1417"/>
      <c r="WFH30" s="1417"/>
      <c r="WFI30" s="1417"/>
      <c r="WFJ30" s="1417"/>
      <c r="WFK30" s="1417"/>
      <c r="WFL30" s="1417"/>
      <c r="WFM30" s="1417"/>
      <c r="WFN30" s="1417"/>
      <c r="WFO30" s="1417"/>
      <c r="WFP30" s="1417"/>
      <c r="WFQ30" s="1417"/>
      <c r="WFR30" s="1417"/>
      <c r="WFS30" s="1417"/>
      <c r="WFT30" s="1417"/>
      <c r="WFU30" s="1417"/>
      <c r="WFV30" s="1417"/>
      <c r="WFW30" s="1417"/>
      <c r="WFX30" s="1417"/>
      <c r="WFY30" s="1417"/>
      <c r="WFZ30" s="1417"/>
      <c r="WGA30" s="1417"/>
      <c r="WGB30" s="1417"/>
      <c r="WGC30" s="1417"/>
      <c r="WGD30" s="1417"/>
      <c r="WGE30" s="1417"/>
      <c r="WGF30" s="1417"/>
      <c r="WGG30" s="1417"/>
      <c r="WGH30" s="1417"/>
      <c r="WGI30" s="1417"/>
      <c r="WGJ30" s="1417"/>
      <c r="WGK30" s="1417"/>
      <c r="WGL30" s="1417"/>
      <c r="WGM30" s="1417"/>
      <c r="WGN30" s="1417"/>
      <c r="WGO30" s="1417"/>
      <c r="WGP30" s="1417"/>
      <c r="WGQ30" s="1417"/>
      <c r="WGR30" s="1417"/>
      <c r="WGS30" s="1417"/>
      <c r="WGT30" s="1417"/>
      <c r="WGU30" s="1417"/>
      <c r="WGV30" s="1417"/>
      <c r="WGW30" s="1417"/>
      <c r="WGX30" s="1417"/>
      <c r="WGY30" s="1417"/>
      <c r="WGZ30" s="1417"/>
      <c r="WHA30" s="1417"/>
      <c r="WHB30" s="1417"/>
      <c r="WHC30" s="1417"/>
      <c r="WHD30" s="1417"/>
      <c r="WHE30" s="1417"/>
      <c r="WHF30" s="1417"/>
      <c r="WHG30" s="1417"/>
      <c r="WHH30" s="1417"/>
      <c r="WHI30" s="1417"/>
      <c r="WHJ30" s="1417"/>
      <c r="WHK30" s="1417"/>
      <c r="WHL30" s="1417"/>
      <c r="WHM30" s="1417"/>
      <c r="WHN30" s="1417"/>
      <c r="WHO30" s="1417"/>
      <c r="WHP30" s="1417"/>
      <c r="WHQ30" s="1417"/>
      <c r="WHR30" s="1417"/>
      <c r="WHS30" s="1417"/>
      <c r="WHT30" s="1417"/>
      <c r="WHU30" s="1417"/>
      <c r="WHV30" s="1417"/>
      <c r="WHW30" s="1417"/>
      <c r="WHX30" s="1417"/>
      <c r="WHY30" s="1417"/>
      <c r="WHZ30" s="1417"/>
      <c r="WIA30" s="1417"/>
      <c r="WIB30" s="1417"/>
      <c r="WIC30" s="1417"/>
      <c r="WID30" s="1417"/>
      <c r="WIE30" s="1417"/>
      <c r="WIF30" s="1417"/>
      <c r="WIG30" s="1417"/>
      <c r="WIH30" s="1417"/>
      <c r="WII30" s="1417"/>
      <c r="WIJ30" s="1417"/>
      <c r="WIK30" s="1417"/>
      <c r="WIL30" s="1417"/>
      <c r="WIM30" s="1417"/>
      <c r="WIN30" s="1417"/>
      <c r="WIO30" s="1417"/>
      <c r="WIP30" s="1417"/>
      <c r="WIQ30" s="1417"/>
      <c r="WIR30" s="1417"/>
      <c r="WIS30" s="1417"/>
      <c r="WIT30" s="1417"/>
      <c r="WIU30" s="1417"/>
      <c r="WIV30" s="1417"/>
      <c r="WIW30" s="1417"/>
      <c r="WIX30" s="1417"/>
      <c r="WIY30" s="1417"/>
      <c r="WIZ30" s="1417"/>
      <c r="WJA30" s="1417"/>
      <c r="WJB30" s="1417"/>
      <c r="WJC30" s="1417"/>
      <c r="WJD30" s="1417"/>
      <c r="WJE30" s="1417"/>
      <c r="WJF30" s="1417"/>
      <c r="WJG30" s="1417"/>
      <c r="WJH30" s="1417"/>
      <c r="WJI30" s="1417"/>
      <c r="WJJ30" s="1417"/>
      <c r="WJK30" s="1417"/>
      <c r="WJL30" s="1417"/>
      <c r="WJM30" s="1417"/>
      <c r="WJN30" s="1417"/>
      <c r="WJO30" s="1417"/>
      <c r="WJP30" s="1417"/>
      <c r="WJQ30" s="1417"/>
      <c r="WJR30" s="1417"/>
      <c r="WJS30" s="1417"/>
      <c r="WJT30" s="1417"/>
      <c r="WJU30" s="1417"/>
      <c r="WJV30" s="1417"/>
      <c r="WJW30" s="1417"/>
      <c r="WJX30" s="1417"/>
      <c r="WJY30" s="1417"/>
      <c r="WJZ30" s="1417"/>
      <c r="WKA30" s="1417"/>
      <c r="WKB30" s="1417"/>
      <c r="WKC30" s="1417"/>
      <c r="WKD30" s="1417"/>
      <c r="WKE30" s="1417"/>
      <c r="WKF30" s="1417"/>
      <c r="WKG30" s="1417"/>
      <c r="WKH30" s="1417"/>
      <c r="WKI30" s="1417"/>
      <c r="WKJ30" s="1417"/>
      <c r="WKK30" s="1417"/>
      <c r="WKL30" s="1417"/>
      <c r="WKM30" s="1417"/>
      <c r="WKN30" s="1417"/>
      <c r="WKO30" s="1417"/>
      <c r="WKP30" s="1417"/>
      <c r="WKQ30" s="1417"/>
      <c r="WKR30" s="1417"/>
      <c r="WKS30" s="1417"/>
      <c r="WKT30" s="1417"/>
      <c r="WKU30" s="1417"/>
      <c r="WKV30" s="1417"/>
      <c r="WKW30" s="1417"/>
      <c r="WKX30" s="1417"/>
      <c r="WKY30" s="1417"/>
      <c r="WKZ30" s="1417"/>
      <c r="WLA30" s="1417"/>
      <c r="WLB30" s="1417"/>
      <c r="WLC30" s="1417"/>
      <c r="WLD30" s="1417"/>
      <c r="WLE30" s="1417"/>
      <c r="WLF30" s="1417"/>
      <c r="WLG30" s="1417"/>
      <c r="WLH30" s="1417"/>
      <c r="WLI30" s="1417"/>
      <c r="WLJ30" s="1417"/>
      <c r="WLK30" s="1417"/>
      <c r="WLL30" s="1417"/>
      <c r="WLM30" s="1417"/>
      <c r="WLN30" s="1417"/>
      <c r="WLO30" s="1417"/>
      <c r="WLP30" s="1417"/>
      <c r="WLQ30" s="1417"/>
      <c r="WLR30" s="1417"/>
      <c r="WLS30" s="1417"/>
      <c r="WLT30" s="1417"/>
      <c r="WLU30" s="1417"/>
      <c r="WLV30" s="1417"/>
      <c r="WLW30" s="1417"/>
      <c r="WLX30" s="1417"/>
      <c r="WLY30" s="1417"/>
      <c r="WLZ30" s="1417"/>
      <c r="WMA30" s="1417"/>
      <c r="WMB30" s="1417"/>
      <c r="WMC30" s="1417"/>
      <c r="WMD30" s="1417"/>
      <c r="WME30" s="1417"/>
      <c r="WMF30" s="1417"/>
      <c r="WMG30" s="1417"/>
      <c r="WMH30" s="1417"/>
      <c r="WMI30" s="1417"/>
      <c r="WMJ30" s="1417"/>
      <c r="WMK30" s="1417"/>
      <c r="WML30" s="1417"/>
      <c r="WMM30" s="1417"/>
      <c r="WMN30" s="1417"/>
      <c r="WMO30" s="1417"/>
      <c r="WMP30" s="1417"/>
      <c r="WMQ30" s="1417"/>
      <c r="WMR30" s="1417"/>
      <c r="WMS30" s="1417"/>
      <c r="WMT30" s="1417"/>
      <c r="WMU30" s="1417"/>
      <c r="WMV30" s="1417"/>
      <c r="WMW30" s="1417"/>
      <c r="WMX30" s="1417"/>
      <c r="WMY30" s="1417"/>
      <c r="WMZ30" s="1417"/>
      <c r="WNA30" s="1417"/>
      <c r="WNB30" s="1417"/>
      <c r="WNC30" s="1417"/>
      <c r="WND30" s="1417"/>
      <c r="WNE30" s="1417"/>
      <c r="WNF30" s="1417"/>
      <c r="WNG30" s="1417"/>
      <c r="WNH30" s="1417"/>
      <c r="WNI30" s="1417"/>
      <c r="WNJ30" s="1417"/>
      <c r="WNK30" s="1417"/>
      <c r="WNL30" s="1417"/>
      <c r="WNM30" s="1417"/>
      <c r="WNN30" s="1417"/>
      <c r="WNO30" s="1417"/>
      <c r="WNP30" s="1417"/>
      <c r="WNQ30" s="1417"/>
      <c r="WNR30" s="1417"/>
      <c r="WNS30" s="1417"/>
      <c r="WNT30" s="1417"/>
      <c r="WNU30" s="1417"/>
      <c r="WNV30" s="1417"/>
      <c r="WNW30" s="1417"/>
      <c r="WNX30" s="1417"/>
      <c r="WNY30" s="1417"/>
      <c r="WNZ30" s="1417"/>
      <c r="WOA30" s="1417"/>
      <c r="WOB30" s="1417"/>
      <c r="WOC30" s="1417"/>
      <c r="WOD30" s="1417"/>
      <c r="WOE30" s="1417"/>
      <c r="WOF30" s="1417"/>
      <c r="WOG30" s="1417"/>
      <c r="WOH30" s="1417"/>
      <c r="WOI30" s="1417"/>
      <c r="WOJ30" s="1417"/>
      <c r="WOK30" s="1417"/>
      <c r="WOL30" s="1417"/>
      <c r="WOM30" s="1417"/>
      <c r="WON30" s="1417"/>
      <c r="WOO30" s="1417"/>
      <c r="WOP30" s="1417"/>
      <c r="WOQ30" s="1417"/>
      <c r="WOR30" s="1417"/>
      <c r="WOS30" s="1417"/>
      <c r="WOT30" s="1417"/>
      <c r="WOU30" s="1417"/>
      <c r="WOV30" s="1417"/>
      <c r="WOW30" s="1417"/>
      <c r="WOX30" s="1417"/>
      <c r="WOY30" s="1417"/>
      <c r="WOZ30" s="1417"/>
      <c r="WPA30" s="1417"/>
      <c r="WPB30" s="1417"/>
      <c r="WPC30" s="1417"/>
      <c r="WPD30" s="1417"/>
      <c r="WPE30" s="1417"/>
      <c r="WPF30" s="1417"/>
      <c r="WPG30" s="1417"/>
      <c r="WPH30" s="1417"/>
      <c r="WPI30" s="1417"/>
      <c r="WPJ30" s="1417"/>
      <c r="WPK30" s="1417"/>
      <c r="WPL30" s="1417"/>
      <c r="WPM30" s="1417"/>
      <c r="WPN30" s="1417"/>
      <c r="WPO30" s="1417"/>
      <c r="WPP30" s="1417"/>
      <c r="WPQ30" s="1417"/>
      <c r="WPR30" s="1417"/>
      <c r="WPS30" s="1417"/>
      <c r="WPT30" s="1417"/>
      <c r="WPU30" s="1417"/>
      <c r="WPV30" s="1417"/>
      <c r="WPW30" s="1417"/>
      <c r="WPX30" s="1417"/>
      <c r="WPY30" s="1417"/>
      <c r="WPZ30" s="1417"/>
      <c r="WQA30" s="1417"/>
      <c r="WQB30" s="1417"/>
      <c r="WQC30" s="1417"/>
      <c r="WQD30" s="1417"/>
      <c r="WQE30" s="1417"/>
      <c r="WQF30" s="1417"/>
      <c r="WQG30" s="1417"/>
      <c r="WQH30" s="1417"/>
      <c r="WQI30" s="1417"/>
      <c r="WQJ30" s="1417"/>
      <c r="WQK30" s="1417"/>
      <c r="WQL30" s="1417"/>
      <c r="WQM30" s="1417"/>
      <c r="WQN30" s="1417"/>
      <c r="WQO30" s="1417"/>
      <c r="WQP30" s="1417"/>
      <c r="WQQ30" s="1417"/>
      <c r="WQR30" s="1417"/>
      <c r="WQS30" s="1417"/>
      <c r="WQT30" s="1417"/>
      <c r="WQU30" s="1417"/>
      <c r="WQV30" s="1417"/>
      <c r="WQW30" s="1417"/>
      <c r="WQX30" s="1417"/>
      <c r="WQY30" s="1417"/>
      <c r="WQZ30" s="1417"/>
      <c r="WRA30" s="1417"/>
      <c r="WRB30" s="1417"/>
      <c r="WRC30" s="1417"/>
      <c r="WRD30" s="1417"/>
      <c r="WRE30" s="1417"/>
      <c r="WRF30" s="1417"/>
      <c r="WRG30" s="1417"/>
      <c r="WRH30" s="1417"/>
      <c r="WRI30" s="1417"/>
      <c r="WRJ30" s="1417"/>
      <c r="WRK30" s="1417"/>
      <c r="WRL30" s="1417"/>
      <c r="WRM30" s="1417"/>
      <c r="WRN30" s="1417"/>
      <c r="WRO30" s="1417"/>
      <c r="WRP30" s="1417"/>
      <c r="WRQ30" s="1417"/>
      <c r="WRR30" s="1417"/>
      <c r="WRS30" s="1417"/>
      <c r="WRT30" s="1417"/>
      <c r="WRU30" s="1417"/>
      <c r="WRV30" s="1417"/>
      <c r="WRW30" s="1417"/>
      <c r="WRX30" s="1417"/>
      <c r="WRY30" s="1417"/>
      <c r="WRZ30" s="1417"/>
      <c r="WSA30" s="1417"/>
      <c r="WSB30" s="1417"/>
      <c r="WSC30" s="1417"/>
      <c r="WSD30" s="1417"/>
      <c r="WSE30" s="1417"/>
      <c r="WSF30" s="1417"/>
      <c r="WSG30" s="1417"/>
      <c r="WSH30" s="1417"/>
      <c r="WSI30" s="1417"/>
      <c r="WSJ30" s="1417"/>
      <c r="WSK30" s="1417"/>
      <c r="WSL30" s="1417"/>
      <c r="WSM30" s="1417"/>
      <c r="WSN30" s="1417"/>
      <c r="WSO30" s="1417"/>
      <c r="WSP30" s="1417"/>
      <c r="WSQ30" s="1417"/>
      <c r="WSR30" s="1417"/>
      <c r="WSS30" s="1417"/>
      <c r="WST30" s="1417"/>
      <c r="WSU30" s="1417"/>
      <c r="WSV30" s="1417"/>
      <c r="WSW30" s="1417"/>
      <c r="WSX30" s="1417"/>
      <c r="WSY30" s="1417"/>
      <c r="WSZ30" s="1417"/>
      <c r="WTA30" s="1417"/>
      <c r="WTB30" s="1417"/>
      <c r="WTC30" s="1417"/>
      <c r="WTD30" s="1417"/>
      <c r="WTE30" s="1417"/>
      <c r="WTF30" s="1417"/>
      <c r="WTG30" s="1417"/>
      <c r="WTH30" s="1417"/>
      <c r="WTI30" s="1417"/>
      <c r="WTJ30" s="1417"/>
      <c r="WTK30" s="1417"/>
      <c r="WTL30" s="1417"/>
      <c r="WTM30" s="1417"/>
      <c r="WTN30" s="1417"/>
      <c r="WTO30" s="1417"/>
      <c r="WTP30" s="1417"/>
      <c r="WTQ30" s="1417"/>
      <c r="WTR30" s="1417"/>
      <c r="WTS30" s="1417"/>
      <c r="WTT30" s="1417"/>
      <c r="WTU30" s="1417"/>
      <c r="WTV30" s="1417"/>
      <c r="WTW30" s="1417"/>
      <c r="WTX30" s="1417"/>
      <c r="WTY30" s="1417"/>
      <c r="WTZ30" s="1417"/>
      <c r="WUA30" s="1417"/>
      <c r="WUB30" s="1417"/>
      <c r="WUC30" s="1417"/>
      <c r="WUD30" s="1417"/>
      <c r="WUE30" s="1417"/>
      <c r="WUF30" s="1417"/>
      <c r="WUG30" s="1417"/>
      <c r="WUH30" s="1417"/>
      <c r="WUI30" s="1417"/>
      <c r="WUJ30" s="1417"/>
      <c r="WUK30" s="1417"/>
      <c r="WUL30" s="1417"/>
      <c r="WUM30" s="1417"/>
      <c r="WUN30" s="1417"/>
      <c r="WUO30" s="1417"/>
      <c r="WUP30" s="1417"/>
      <c r="WUQ30" s="1417"/>
      <c r="WUR30" s="1417"/>
      <c r="WUS30" s="1417"/>
      <c r="WUT30" s="1417"/>
      <c r="WUU30" s="1417"/>
      <c r="WUV30" s="1417"/>
      <c r="WUW30" s="1417"/>
      <c r="WUX30" s="1417"/>
      <c r="WUY30" s="1417"/>
      <c r="WUZ30" s="1417"/>
      <c r="WVA30" s="1417"/>
      <c r="WVB30" s="1417"/>
      <c r="WVC30" s="1417"/>
      <c r="WVD30" s="1417"/>
      <c r="WVE30" s="1417"/>
      <c r="WVF30" s="1417"/>
      <c r="WVG30" s="1417"/>
      <c r="WVH30" s="1417"/>
      <c r="WVI30" s="1417"/>
      <c r="WVJ30" s="1417"/>
      <c r="WVK30" s="1417"/>
      <c r="WVL30" s="1417"/>
      <c r="WVM30" s="1417"/>
      <c r="WVN30" s="1417"/>
      <c r="WVO30" s="1417"/>
      <c r="WVP30" s="1417"/>
      <c r="WVQ30" s="1417"/>
      <c r="WVR30" s="1417"/>
      <c r="WVS30" s="1417"/>
      <c r="WVT30" s="1417"/>
      <c r="WVU30" s="1417"/>
      <c r="WVV30" s="1417"/>
      <c r="WVW30" s="1417"/>
      <c r="WVX30" s="1417"/>
      <c r="WVY30" s="1417"/>
      <c r="WVZ30" s="1417"/>
      <c r="WWA30" s="1417"/>
      <c r="WWB30" s="1417"/>
      <c r="WWC30" s="1417"/>
      <c r="WWD30" s="1417"/>
      <c r="WWE30" s="1417"/>
      <c r="WWF30" s="1417"/>
      <c r="WWG30" s="1417"/>
      <c r="WWH30" s="1417"/>
      <c r="WWI30" s="1417"/>
      <c r="WWJ30" s="1417"/>
      <c r="WWK30" s="1417"/>
      <c r="WWL30" s="1417"/>
      <c r="WWM30" s="1417"/>
      <c r="WWN30" s="1417"/>
      <c r="WWO30" s="1417"/>
      <c r="WWP30" s="1417"/>
      <c r="WWQ30" s="1417"/>
      <c r="WWR30" s="1417"/>
      <c r="WWS30" s="1417"/>
      <c r="WWT30" s="1417"/>
      <c r="WWU30" s="1417"/>
      <c r="WWV30" s="1417"/>
      <c r="WWW30" s="1417"/>
      <c r="WWX30" s="1417"/>
      <c r="WWY30" s="1417"/>
      <c r="WWZ30" s="1417"/>
      <c r="WXA30" s="1417"/>
      <c r="WXB30" s="1417"/>
      <c r="WXC30" s="1417"/>
      <c r="WXD30" s="1417"/>
      <c r="WXE30" s="1417"/>
      <c r="WXF30" s="1417"/>
      <c r="WXG30" s="1417"/>
      <c r="WXH30" s="1417"/>
      <c r="WXI30" s="1417"/>
      <c r="WXJ30" s="1417"/>
      <c r="WXK30" s="1417"/>
      <c r="WXL30" s="1417"/>
      <c r="WXM30" s="1417"/>
      <c r="WXN30" s="1417"/>
      <c r="WXO30" s="1417"/>
      <c r="WXP30" s="1417"/>
      <c r="WXQ30" s="1417"/>
      <c r="WXR30" s="1417"/>
      <c r="WXS30" s="1417"/>
      <c r="WXT30" s="1417"/>
      <c r="WXU30" s="1417"/>
      <c r="WXV30" s="1417"/>
      <c r="WXW30" s="1417"/>
      <c r="WXX30" s="1417"/>
      <c r="WXY30" s="1417"/>
      <c r="WXZ30" s="1417"/>
      <c r="WYA30" s="1417"/>
      <c r="WYB30" s="1417"/>
      <c r="WYC30" s="1417"/>
      <c r="WYD30" s="1417"/>
      <c r="WYE30" s="1417"/>
      <c r="WYF30" s="1417"/>
      <c r="WYG30" s="1417"/>
      <c r="WYH30" s="1417"/>
      <c r="WYI30" s="1417"/>
      <c r="WYJ30" s="1417"/>
      <c r="WYK30" s="1417"/>
      <c r="WYL30" s="1417"/>
      <c r="WYM30" s="1417"/>
      <c r="WYN30" s="1417"/>
      <c r="WYO30" s="1417"/>
      <c r="WYP30" s="1417"/>
      <c r="WYQ30" s="1417"/>
      <c r="WYR30" s="1417"/>
      <c r="WYS30" s="1417"/>
      <c r="WYT30" s="1417"/>
      <c r="WYU30" s="1417"/>
      <c r="WYV30" s="1417"/>
      <c r="WYW30" s="1417"/>
      <c r="WYX30" s="1417"/>
      <c r="WYY30" s="1417"/>
      <c r="WYZ30" s="1417"/>
      <c r="WZA30" s="1417"/>
      <c r="WZB30" s="1417"/>
      <c r="WZC30" s="1417"/>
      <c r="WZD30" s="1417"/>
      <c r="WZE30" s="1417"/>
      <c r="WZF30" s="1417"/>
      <c r="WZG30" s="1417"/>
      <c r="WZH30" s="1417"/>
      <c r="WZI30" s="1417"/>
      <c r="WZJ30" s="1417"/>
      <c r="WZK30" s="1417"/>
      <c r="WZL30" s="1417"/>
      <c r="WZM30" s="1417"/>
      <c r="WZN30" s="1417"/>
      <c r="WZO30" s="1417"/>
      <c r="WZP30" s="1417"/>
      <c r="WZQ30" s="1417"/>
      <c r="WZR30" s="1417"/>
      <c r="WZS30" s="1417"/>
      <c r="WZT30" s="1417"/>
      <c r="WZU30" s="1417"/>
      <c r="WZV30" s="1417"/>
      <c r="WZW30" s="1417"/>
      <c r="WZX30" s="1417"/>
      <c r="WZY30" s="1417"/>
      <c r="WZZ30" s="1417"/>
      <c r="XAA30" s="1417"/>
      <c r="XAB30" s="1417"/>
      <c r="XAC30" s="1417"/>
      <c r="XAD30" s="1417"/>
      <c r="XAE30" s="1417"/>
      <c r="XAF30" s="1417"/>
      <c r="XAG30" s="1417"/>
      <c r="XAH30" s="1417"/>
      <c r="XAI30" s="1417"/>
      <c r="XAJ30" s="1417"/>
      <c r="XAK30" s="1417"/>
      <c r="XAL30" s="1417"/>
      <c r="XAM30" s="1417"/>
      <c r="XAN30" s="1417"/>
      <c r="XAO30" s="1417"/>
      <c r="XAP30" s="1417"/>
      <c r="XAQ30" s="1417"/>
      <c r="XAR30" s="1417"/>
      <c r="XAS30" s="1417"/>
      <c r="XAT30" s="1417"/>
      <c r="XAU30" s="1417"/>
      <c r="XAV30" s="1417"/>
      <c r="XAW30" s="1417"/>
      <c r="XAX30" s="1417"/>
      <c r="XAY30" s="1417"/>
      <c r="XAZ30" s="1417"/>
      <c r="XBA30" s="1417"/>
      <c r="XBB30" s="1417"/>
      <c r="XBC30" s="1417"/>
      <c r="XBD30" s="1417"/>
      <c r="XBE30" s="1417"/>
      <c r="XBF30" s="1417"/>
      <c r="XBG30" s="1417"/>
      <c r="XBH30" s="1417"/>
      <c r="XBI30" s="1417"/>
      <c r="XBJ30" s="1417"/>
      <c r="XBK30" s="1417"/>
      <c r="XBL30" s="1417"/>
      <c r="XBM30" s="1417"/>
      <c r="XBN30" s="1417"/>
      <c r="XBO30" s="1417"/>
      <c r="XBP30" s="1417"/>
      <c r="XBQ30" s="1417"/>
      <c r="XBR30" s="1417"/>
      <c r="XBS30" s="1417"/>
      <c r="XBT30" s="1417"/>
      <c r="XBU30" s="1417"/>
      <c r="XBV30" s="1417"/>
      <c r="XBW30" s="1417"/>
      <c r="XBX30" s="1417"/>
      <c r="XBY30" s="1417"/>
      <c r="XBZ30" s="1417"/>
      <c r="XCA30" s="1417"/>
      <c r="XCB30" s="1417"/>
      <c r="XCC30" s="1417"/>
      <c r="XCD30" s="1417"/>
      <c r="XCE30" s="1417"/>
      <c r="XCF30" s="1417"/>
      <c r="XCG30" s="1417"/>
      <c r="XCH30" s="1417"/>
      <c r="XCI30" s="1417"/>
      <c r="XCJ30" s="1417"/>
      <c r="XCK30" s="1417"/>
      <c r="XCL30" s="1417"/>
      <c r="XCM30" s="1417"/>
      <c r="XCN30" s="1417"/>
      <c r="XCO30" s="1417"/>
      <c r="XCP30" s="1417"/>
      <c r="XCQ30" s="1417"/>
      <c r="XCR30" s="1417"/>
      <c r="XCS30" s="1417"/>
      <c r="XCT30" s="1417"/>
      <c r="XCU30" s="1417"/>
      <c r="XCV30" s="1417"/>
      <c r="XCW30" s="1417"/>
      <c r="XCX30" s="1417"/>
      <c r="XCY30" s="1417"/>
      <c r="XCZ30" s="1417"/>
      <c r="XDA30" s="1417"/>
      <c r="XDB30" s="1417"/>
      <c r="XDC30" s="1417"/>
      <c r="XDD30" s="1417"/>
      <c r="XDE30" s="1417"/>
      <c r="XDF30" s="1417"/>
      <c r="XDG30" s="1417"/>
      <c r="XDH30" s="1417"/>
      <c r="XDI30" s="1417"/>
      <c r="XDJ30" s="1417"/>
      <c r="XDK30" s="1417"/>
      <c r="XDL30" s="1417"/>
      <c r="XDM30" s="1417"/>
      <c r="XDN30" s="1417"/>
      <c r="XDO30" s="1417"/>
      <c r="XDP30" s="1417"/>
      <c r="XDQ30" s="1417"/>
      <c r="XDR30" s="1417"/>
      <c r="XDS30" s="1417"/>
      <c r="XDT30" s="1417"/>
      <c r="XDU30" s="1417"/>
      <c r="XDV30" s="1417"/>
      <c r="XDW30" s="1417"/>
      <c r="XDX30" s="1417"/>
      <c r="XDY30" s="1417"/>
      <c r="XDZ30" s="1417"/>
      <c r="XEA30" s="1417"/>
      <c r="XEB30" s="1417"/>
      <c r="XEC30" s="1417"/>
      <c r="XED30" s="1417"/>
      <c r="XEE30" s="1417"/>
      <c r="XEF30" s="1417"/>
      <c r="XEG30" s="1417"/>
      <c r="XEH30" s="1417"/>
      <c r="XEI30" s="1417"/>
      <c r="XEJ30" s="1417"/>
      <c r="XEK30" s="1417"/>
      <c r="XEL30" s="1417"/>
      <c r="XEM30" s="1417"/>
      <c r="XEN30" s="1417"/>
      <c r="XEO30" s="1417"/>
      <c r="XEP30" s="1417"/>
      <c r="XEQ30" s="1417"/>
      <c r="XER30" s="1417"/>
      <c r="XES30" s="1417"/>
      <c r="XET30" s="1417"/>
      <c r="XEU30" s="1417"/>
      <c r="XEV30" s="1417"/>
      <c r="XEW30" s="1417"/>
      <c r="XEX30" s="1417"/>
      <c r="XEY30" s="1417"/>
      <c r="XEZ30" s="1417"/>
      <c r="XFA30" s="1417"/>
      <c r="XFB30" s="1417"/>
      <c r="XFC30" s="1417"/>
      <c r="XFD30" s="1417"/>
    </row>
    <row r="31" spans="1:16384" s="454" customFormat="1" ht="39.950000000000003" customHeight="1" thickBot="1" x14ac:dyDescent="0.4">
      <c r="A31" s="1183">
        <v>2024</v>
      </c>
      <c r="B31" s="1165">
        <v>158</v>
      </c>
      <c r="C31" s="1165">
        <v>142</v>
      </c>
      <c r="D31" s="1165">
        <v>64</v>
      </c>
      <c r="E31" s="1165">
        <v>71</v>
      </c>
      <c r="F31" s="1165">
        <f t="shared" si="0"/>
        <v>435</v>
      </c>
      <c r="G31" s="1165">
        <v>180</v>
      </c>
      <c r="H31" s="1165">
        <v>0</v>
      </c>
      <c r="I31" s="1165">
        <v>0</v>
      </c>
      <c r="J31" s="1165">
        <v>0</v>
      </c>
      <c r="K31" s="1165">
        <v>2</v>
      </c>
      <c r="L31" s="1165">
        <v>2</v>
      </c>
      <c r="M31" s="1165">
        <f t="shared" si="1"/>
        <v>4</v>
      </c>
      <c r="N31" s="1165">
        <v>184</v>
      </c>
      <c r="O31" s="1165">
        <v>0</v>
      </c>
      <c r="P31" s="1165">
        <v>619</v>
      </c>
      <c r="Q31" s="1165">
        <v>0</v>
      </c>
      <c r="R31" s="1165">
        <f t="shared" si="2"/>
        <v>619</v>
      </c>
      <c r="V31" s="446">
        <v>2024</v>
      </c>
      <c r="W31" s="446">
        <v>619</v>
      </c>
      <c r="AC31" s="340"/>
      <c r="AD31" s="340"/>
      <c r="AE31" s="340"/>
      <c r="AK31" s="1260"/>
      <c r="AL31" s="309"/>
      <c r="AM31" s="309"/>
      <c r="AN31" s="309"/>
      <c r="AR31" s="1417"/>
      <c r="AS31" s="1417"/>
    </row>
    <row r="32" spans="1:16384" ht="39.950000000000003" customHeight="1" thickBot="1" x14ac:dyDescent="0.4">
      <c r="A32" s="1182" t="s">
        <v>721</v>
      </c>
      <c r="B32" s="1155">
        <f>SUM(B8:B31)</f>
        <v>27867</v>
      </c>
      <c r="C32" s="1155">
        <f>SUM(C8:C31)</f>
        <v>16595</v>
      </c>
      <c r="D32" s="1155">
        <f>SUM(D8:D31)</f>
        <v>6654</v>
      </c>
      <c r="E32" s="1155">
        <f>SUM(E8:E31)</f>
        <v>16821</v>
      </c>
      <c r="F32" s="1155">
        <f t="shared" si="0"/>
        <v>67937</v>
      </c>
      <c r="G32" s="1155">
        <f t="shared" ref="G32:L32" si="3">SUM(G8:G31)</f>
        <v>54556</v>
      </c>
      <c r="H32" s="1155">
        <f t="shared" si="3"/>
        <v>854</v>
      </c>
      <c r="I32" s="1155">
        <f t="shared" si="3"/>
        <v>5236</v>
      </c>
      <c r="J32" s="1155">
        <f t="shared" si="3"/>
        <v>2525</v>
      </c>
      <c r="K32" s="1155">
        <f t="shared" si="3"/>
        <v>1546</v>
      </c>
      <c r="L32" s="1155">
        <f t="shared" si="3"/>
        <v>4293</v>
      </c>
      <c r="M32" s="1155">
        <f t="shared" si="1"/>
        <v>13600</v>
      </c>
      <c r="N32" s="1155">
        <f>SUM(N8:N31)</f>
        <v>69010</v>
      </c>
      <c r="O32" s="1156">
        <f>SUM(O8:O31)</f>
        <v>14624</v>
      </c>
      <c r="P32" s="1156">
        <v>151571</v>
      </c>
      <c r="Q32" s="1156">
        <f>SUM(Q8:Q31)</f>
        <v>3194</v>
      </c>
      <c r="R32" s="1156">
        <f t="shared" si="2"/>
        <v>154765</v>
      </c>
      <c r="AD32" s="340"/>
      <c r="AK32" s="1260"/>
      <c r="AL32" s="309"/>
      <c r="AR32" s="1417"/>
      <c r="AS32" s="1417"/>
    </row>
    <row r="33" spans="1:45" ht="33.75" customHeight="1" x14ac:dyDescent="0.35">
      <c r="E33" s="15"/>
      <c r="AK33" s="1260"/>
      <c r="AR33" s="1417"/>
      <c r="AS33" s="1417"/>
    </row>
    <row r="34" spans="1:45" ht="34.15" customHeight="1" x14ac:dyDescent="0.25">
      <c r="AS34" s="1417"/>
    </row>
    <row r="35" spans="1:45" ht="34.15" customHeight="1" x14ac:dyDescent="0.25">
      <c r="AS35" s="1417"/>
    </row>
    <row r="36" spans="1:45" ht="34.15" customHeight="1" x14ac:dyDescent="0.25">
      <c r="AS36" s="1417"/>
    </row>
    <row r="37" spans="1:45" ht="34.15" customHeight="1" x14ac:dyDescent="0.25">
      <c r="AS37" s="1417"/>
    </row>
    <row r="38" spans="1:45" ht="34.15" customHeight="1" x14ac:dyDescent="0.25">
      <c r="AS38" s="1417"/>
    </row>
    <row r="39" spans="1:45" ht="34.15" customHeight="1" x14ac:dyDescent="0.25">
      <c r="A39" s="417"/>
      <c r="AS39" s="1417"/>
    </row>
    <row r="40" spans="1:45" ht="34.15" customHeight="1" x14ac:dyDescent="0.25">
      <c r="A40" s="417"/>
      <c r="AS40" s="1417"/>
    </row>
    <row r="41" spans="1:45" ht="34.15" customHeight="1" x14ac:dyDescent="0.25">
      <c r="A41" s="417"/>
      <c r="AS41" s="1417"/>
    </row>
    <row r="42" spans="1:45" ht="34.15" customHeight="1" x14ac:dyDescent="0.25">
      <c r="A42" s="417"/>
      <c r="AS42" s="1417"/>
    </row>
    <row r="43" spans="1:45" ht="34.15" customHeight="1" x14ac:dyDescent="0.25">
      <c r="A43" s="417"/>
    </row>
    <row r="44" spans="1:45" ht="34.15" customHeight="1" x14ac:dyDescent="0.25">
      <c r="A44" s="417"/>
    </row>
    <row r="45" spans="1:45" ht="34.15" customHeight="1" x14ac:dyDescent="0.25">
      <c r="A45" s="417"/>
    </row>
    <row r="46" spans="1:45" ht="34.15" customHeight="1" x14ac:dyDescent="0.25">
      <c r="A46" s="417"/>
    </row>
    <row r="47" spans="1:45" ht="34.15" customHeight="1" x14ac:dyDescent="0.25">
      <c r="A47" s="417"/>
    </row>
    <row r="48" spans="1:45" ht="34.15" customHeight="1" x14ac:dyDescent="0.25">
      <c r="A48" s="417"/>
    </row>
    <row r="49" spans="1:1" ht="34.15" customHeight="1" x14ac:dyDescent="0.25">
      <c r="A49" s="417"/>
    </row>
    <row r="50" spans="1:1" ht="34.15" customHeight="1" x14ac:dyDescent="0.25">
      <c r="A50" s="417"/>
    </row>
    <row r="51" spans="1:1" ht="34.15" customHeight="1" x14ac:dyDescent="0.25">
      <c r="A51" s="417"/>
    </row>
    <row r="52" spans="1:1" ht="34.15" customHeight="1" x14ac:dyDescent="0.25">
      <c r="A52" s="417"/>
    </row>
    <row r="53" spans="1:1" ht="34.15" customHeight="1" x14ac:dyDescent="0.25">
      <c r="A53" s="417"/>
    </row>
    <row r="54" spans="1:1" ht="34.15" customHeight="1" x14ac:dyDescent="0.25">
      <c r="A54" s="417"/>
    </row>
    <row r="55" spans="1:1" ht="34.15" customHeight="1" x14ac:dyDescent="0.25">
      <c r="A55" s="417"/>
    </row>
    <row r="56" spans="1:1" ht="34.15" customHeight="1" x14ac:dyDescent="0.25">
      <c r="A56" s="417"/>
    </row>
    <row r="57" spans="1:1" ht="34.15" customHeight="1" x14ac:dyDescent="0.25">
      <c r="A57" s="417"/>
    </row>
  </sheetData>
  <mergeCells count="26">
    <mergeCell ref="A1:R1"/>
    <mergeCell ref="A2:R2"/>
    <mergeCell ref="R4:R5"/>
    <mergeCell ref="R6:R7"/>
    <mergeCell ref="O4:O5"/>
    <mergeCell ref="O6:O7"/>
    <mergeCell ref="N4:N5"/>
    <mergeCell ref="N6:N7"/>
    <mergeCell ref="A4:A5"/>
    <mergeCell ref="A6:A7"/>
    <mergeCell ref="P4:P5"/>
    <mergeCell ref="P6:P7"/>
    <mergeCell ref="Q4:Q5"/>
    <mergeCell ref="Q6:Q7"/>
    <mergeCell ref="G5:G6"/>
    <mergeCell ref="A3:B3"/>
    <mergeCell ref="H5:H6"/>
    <mergeCell ref="B4:F4"/>
    <mergeCell ref="G4:M4"/>
    <mergeCell ref="F5:F6"/>
    <mergeCell ref="I5:L5"/>
    <mergeCell ref="C5:C6"/>
    <mergeCell ref="M5:M6"/>
    <mergeCell ref="B5:B6"/>
    <mergeCell ref="D5:D6"/>
    <mergeCell ref="E5:E6"/>
  </mergeCells>
  <printOptions horizontalCentered="1"/>
  <pageMargins left="0.23622047244094499" right="0.23622047244094499" top="0.74803149606299202" bottom="0.74803149606299202" header="0.31496062992126" footer="0.31496062992126"/>
  <pageSetup paperSize="9" scale="35" orientation="portrait" r:id="rId1"/>
  <headerFooter>
    <oddFooter>&amp;C&amp;14 &amp;"Arial,Bold"16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F31"/>
  <sheetViews>
    <sheetView rightToLeft="1" view="pageBreakPreview" zoomScale="60" workbookViewId="0">
      <selection activeCell="A24" sqref="A24:C24"/>
    </sheetView>
  </sheetViews>
  <sheetFormatPr defaultRowHeight="15" x14ac:dyDescent="0.25"/>
  <cols>
    <col min="1" max="1" width="11.42578125" customWidth="1"/>
    <col min="2" max="2" width="7.5703125" customWidth="1"/>
    <col min="3" max="3" width="14.85546875" customWidth="1"/>
    <col min="4" max="4" width="17.85546875" customWidth="1"/>
    <col min="5" max="5" width="19" customWidth="1"/>
    <col min="6" max="6" width="16.42578125" customWidth="1"/>
    <col min="7" max="7" width="16.7109375" customWidth="1"/>
    <col min="8" max="8" width="16.85546875" customWidth="1"/>
    <col min="10" max="10" width="12.140625" customWidth="1"/>
    <col min="16" max="16" width="13.42578125" customWidth="1"/>
    <col min="27" max="27" width="10.140625" bestFit="1" customWidth="1"/>
    <col min="28" max="29" width="9.28515625" bestFit="1" customWidth="1"/>
    <col min="30" max="30" width="10.140625" bestFit="1" customWidth="1"/>
  </cols>
  <sheetData>
    <row r="1" spans="1:30" ht="39" customHeight="1" x14ac:dyDescent="0.25">
      <c r="A1" s="1589" t="s">
        <v>995</v>
      </c>
      <c r="B1" s="1589"/>
      <c r="C1" s="1589"/>
      <c r="D1" s="1589"/>
      <c r="E1" s="1589"/>
      <c r="F1" s="1589"/>
      <c r="G1" s="1589"/>
      <c r="H1" s="1589"/>
      <c r="I1" s="1589"/>
      <c r="J1" s="1589"/>
      <c r="L1" s="420"/>
    </row>
    <row r="2" spans="1:30" ht="39.950000000000003" customHeight="1" x14ac:dyDescent="0.25">
      <c r="A2" s="1589" t="s">
        <v>1021</v>
      </c>
      <c r="B2" s="1589"/>
      <c r="C2" s="1589"/>
      <c r="D2" s="1589"/>
      <c r="E2" s="1589"/>
      <c r="F2" s="1589"/>
      <c r="G2" s="1589"/>
      <c r="H2" s="1589"/>
      <c r="I2" s="1589"/>
      <c r="J2" s="1589"/>
      <c r="L2" s="420"/>
    </row>
    <row r="3" spans="1:30" s="448" customFormat="1" ht="22.5" customHeight="1" thickBot="1" x14ac:dyDescent="0.3">
      <c r="A3" s="1646" t="s">
        <v>722</v>
      </c>
      <c r="B3" s="1646"/>
      <c r="C3" s="348"/>
      <c r="D3" s="348"/>
      <c r="E3" s="348"/>
      <c r="F3" s="348"/>
      <c r="G3" s="348"/>
      <c r="H3" s="603"/>
      <c r="I3" s="1647" t="s">
        <v>925</v>
      </c>
      <c r="J3" s="1647"/>
      <c r="L3" s="420"/>
      <c r="O3" s="448">
        <v>58435</v>
      </c>
      <c r="P3" s="448">
        <v>9306</v>
      </c>
      <c r="Q3" s="448">
        <v>339</v>
      </c>
      <c r="R3" s="448">
        <v>68080</v>
      </c>
    </row>
    <row r="4" spans="1:30" ht="36" customHeight="1" thickBot="1" x14ac:dyDescent="0.3">
      <c r="A4" s="1596" t="s">
        <v>60</v>
      </c>
      <c r="B4" s="1675"/>
      <c r="C4" s="1678"/>
      <c r="D4" s="1591" t="s">
        <v>723</v>
      </c>
      <c r="E4" s="1592"/>
      <c r="F4" s="1592"/>
      <c r="G4" s="1592"/>
      <c r="H4" s="1674" t="s">
        <v>432</v>
      </c>
      <c r="I4" s="1675"/>
      <c r="J4" s="1675"/>
      <c r="O4">
        <v>49403</v>
      </c>
      <c r="P4">
        <v>19566</v>
      </c>
      <c r="Q4">
        <v>85</v>
      </c>
      <c r="R4">
        <v>69054</v>
      </c>
    </row>
    <row r="5" spans="1:30" ht="33" customHeight="1" thickBot="1" x14ac:dyDescent="0.3">
      <c r="A5" s="1679"/>
      <c r="B5" s="1679"/>
      <c r="C5" s="1680"/>
      <c r="D5" s="572" t="s">
        <v>724</v>
      </c>
      <c r="E5" s="529" t="s">
        <v>725</v>
      </c>
      <c r="F5" s="529" t="s">
        <v>726</v>
      </c>
      <c r="G5" s="610" t="s">
        <v>727</v>
      </c>
      <c r="H5" s="1676"/>
      <c r="I5" s="1677"/>
      <c r="J5" s="1677"/>
      <c r="O5">
        <v>2147</v>
      </c>
      <c r="P5">
        <v>11974</v>
      </c>
      <c r="Q5">
        <v>503</v>
      </c>
      <c r="R5">
        <v>14624</v>
      </c>
    </row>
    <row r="6" spans="1:30" ht="30" customHeight="1" x14ac:dyDescent="0.25">
      <c r="A6" s="1649" t="s">
        <v>1</v>
      </c>
      <c r="B6" s="1652" t="s">
        <v>198</v>
      </c>
      <c r="C6" s="1653"/>
      <c r="D6" s="581">
        <v>27374</v>
      </c>
      <c r="E6" s="581">
        <v>447</v>
      </c>
      <c r="F6" s="581">
        <v>41</v>
      </c>
      <c r="G6" s="611">
        <f t="shared" ref="G6:G17" si="0">SUM(D6:F6)</f>
        <v>27862</v>
      </c>
      <c r="H6" s="1661" t="s">
        <v>381</v>
      </c>
      <c r="I6" s="1662"/>
      <c r="J6" s="1658" t="s">
        <v>433</v>
      </c>
      <c r="O6">
        <f>SUM(O3:O5)</f>
        <v>109985</v>
      </c>
      <c r="P6">
        <f>SUM(P3:P5)</f>
        <v>40846</v>
      </c>
      <c r="Q6">
        <f>SUM(Q3:Q5)</f>
        <v>927</v>
      </c>
      <c r="R6">
        <f>SUM(R3:R5)</f>
        <v>151758</v>
      </c>
    </row>
    <row r="7" spans="1:30" ht="30" customHeight="1" x14ac:dyDescent="0.25">
      <c r="A7" s="1650"/>
      <c r="B7" s="1654" t="s">
        <v>197</v>
      </c>
      <c r="C7" s="1655"/>
      <c r="D7" s="559">
        <v>15628</v>
      </c>
      <c r="E7" s="559">
        <v>691</v>
      </c>
      <c r="F7" s="559">
        <v>83</v>
      </c>
      <c r="G7" s="602">
        <f t="shared" si="0"/>
        <v>16402</v>
      </c>
      <c r="H7" s="1641" t="s">
        <v>382</v>
      </c>
      <c r="I7" s="1642"/>
      <c r="J7" s="1659"/>
    </row>
    <row r="8" spans="1:30" ht="30" customHeight="1" x14ac:dyDescent="0.25">
      <c r="A8" s="1650"/>
      <c r="B8" s="1654" t="s">
        <v>17</v>
      </c>
      <c r="C8" s="1655"/>
      <c r="D8" s="559">
        <v>6295</v>
      </c>
      <c r="E8" s="559">
        <v>356</v>
      </c>
      <c r="F8" s="559">
        <v>58</v>
      </c>
      <c r="G8" s="602">
        <f t="shared" si="0"/>
        <v>6709</v>
      </c>
      <c r="H8" s="1641" t="s">
        <v>383</v>
      </c>
      <c r="I8" s="1642"/>
      <c r="J8" s="1659"/>
      <c r="Z8">
        <v>2</v>
      </c>
      <c r="AA8">
        <v>41</v>
      </c>
      <c r="AB8">
        <v>3</v>
      </c>
    </row>
    <row r="9" spans="1:30" ht="30" customHeight="1" thickBot="1" x14ac:dyDescent="0.3">
      <c r="A9" s="1651"/>
      <c r="B9" s="1656" t="s">
        <v>18</v>
      </c>
      <c r="C9" s="1657"/>
      <c r="D9" s="547">
        <v>8951</v>
      </c>
      <c r="E9" s="547">
        <v>7812</v>
      </c>
      <c r="F9" s="547">
        <v>157</v>
      </c>
      <c r="G9" s="581">
        <f t="shared" si="0"/>
        <v>16920</v>
      </c>
      <c r="H9" s="1643" t="s">
        <v>369</v>
      </c>
      <c r="I9" s="1644"/>
      <c r="J9" s="1660"/>
      <c r="N9">
        <v>57485</v>
      </c>
      <c r="O9">
        <v>9122</v>
      </c>
      <c r="P9">
        <v>105</v>
      </c>
      <c r="Q9">
        <v>66712</v>
      </c>
      <c r="Z9">
        <v>45</v>
      </c>
      <c r="AA9">
        <v>41</v>
      </c>
      <c r="AB9">
        <v>3</v>
      </c>
    </row>
    <row r="10" spans="1:30" ht="30" customHeight="1" thickBot="1" x14ac:dyDescent="0.3">
      <c r="A10" s="1673" t="s">
        <v>4</v>
      </c>
      <c r="B10" s="1673"/>
      <c r="C10" s="1673"/>
      <c r="D10" s="549">
        <f>SUM(D6:D9)</f>
        <v>58248</v>
      </c>
      <c r="E10" s="549">
        <f>SUM(E6:E9)</f>
        <v>9306</v>
      </c>
      <c r="F10" s="549">
        <f>SUM(F6:F9)</f>
        <v>339</v>
      </c>
      <c r="G10" s="549">
        <f t="shared" si="0"/>
        <v>67893</v>
      </c>
      <c r="H10" s="1648" t="s">
        <v>709</v>
      </c>
      <c r="I10" s="1648"/>
      <c r="J10" s="1648"/>
      <c r="N10">
        <v>95130</v>
      </c>
      <c r="O10">
        <v>24661</v>
      </c>
      <c r="P10">
        <v>142</v>
      </c>
      <c r="Q10">
        <v>119933</v>
      </c>
      <c r="Z10">
        <v>1</v>
      </c>
      <c r="AA10">
        <v>2</v>
      </c>
    </row>
    <row r="11" spans="1:30" ht="30" customHeight="1" x14ac:dyDescent="0.25">
      <c r="A11" s="1664" t="s">
        <v>5</v>
      </c>
      <c r="B11" s="1667" t="s">
        <v>61</v>
      </c>
      <c r="C11" s="1667"/>
      <c r="D11" s="615">
        <v>48646</v>
      </c>
      <c r="E11" s="615">
        <v>5865</v>
      </c>
      <c r="F11" s="615">
        <v>47</v>
      </c>
      <c r="G11" s="615">
        <f t="shared" si="0"/>
        <v>54558</v>
      </c>
      <c r="H11" s="1684" t="s">
        <v>373</v>
      </c>
      <c r="I11" s="1684"/>
      <c r="J11" s="1681" t="s">
        <v>488</v>
      </c>
      <c r="N11">
        <v>1993</v>
      </c>
      <c r="O11">
        <v>11708</v>
      </c>
      <c r="P11">
        <v>502</v>
      </c>
      <c r="Q11">
        <v>14203</v>
      </c>
      <c r="Z11">
        <v>58</v>
      </c>
    </row>
    <row r="12" spans="1:30" ht="30" customHeight="1" x14ac:dyDescent="0.25">
      <c r="A12" s="1665"/>
      <c r="B12" s="1668" t="s">
        <v>20</v>
      </c>
      <c r="C12" s="1668"/>
      <c r="D12" s="559">
        <v>482</v>
      </c>
      <c r="E12" s="559">
        <v>359</v>
      </c>
      <c r="F12" s="559">
        <v>13</v>
      </c>
      <c r="G12" s="534">
        <f t="shared" si="0"/>
        <v>854</v>
      </c>
      <c r="H12" s="1685" t="s">
        <v>374</v>
      </c>
      <c r="I12" s="1686"/>
      <c r="J12" s="1681"/>
      <c r="L12" s="420"/>
      <c r="N12">
        <f>SUM(N9:N11)</f>
        <v>154608</v>
      </c>
      <c r="O12">
        <f>SUM(O9:O11)</f>
        <v>45491</v>
      </c>
      <c r="P12">
        <f>SUM(P9:P11)</f>
        <v>749</v>
      </c>
      <c r="Q12">
        <f>SUM(Q9:Q11)</f>
        <v>200848</v>
      </c>
    </row>
    <row r="13" spans="1:30" ht="30" customHeight="1" x14ac:dyDescent="0.25">
      <c r="A13" s="1665"/>
      <c r="B13" s="1669" t="s">
        <v>62</v>
      </c>
      <c r="C13" s="612" t="s">
        <v>63</v>
      </c>
      <c r="D13" s="559">
        <v>140</v>
      </c>
      <c r="E13" s="559">
        <v>5103</v>
      </c>
      <c r="F13" s="559">
        <v>1</v>
      </c>
      <c r="G13" s="559">
        <f t="shared" si="0"/>
        <v>5244</v>
      </c>
      <c r="H13" s="519" t="s">
        <v>376</v>
      </c>
      <c r="I13" s="1682" t="s">
        <v>434</v>
      </c>
      <c r="J13" s="1681"/>
      <c r="L13" s="420"/>
      <c r="N13">
        <v>3082</v>
      </c>
      <c r="O13">
        <v>112</v>
      </c>
      <c r="P13">
        <v>0</v>
      </c>
      <c r="Q13">
        <v>3194</v>
      </c>
    </row>
    <row r="14" spans="1:30" ht="30" customHeight="1" x14ac:dyDescent="0.25">
      <c r="A14" s="1665"/>
      <c r="B14" s="1669"/>
      <c r="C14" s="612" t="s">
        <v>64</v>
      </c>
      <c r="D14" s="559">
        <v>18</v>
      </c>
      <c r="E14" s="559">
        <v>2505</v>
      </c>
      <c r="F14" s="559">
        <v>5</v>
      </c>
      <c r="G14" s="559">
        <f t="shared" si="0"/>
        <v>2528</v>
      </c>
      <c r="H14" s="614" t="s">
        <v>377</v>
      </c>
      <c r="I14" s="1683"/>
      <c r="J14" s="1681"/>
      <c r="L14" s="420"/>
      <c r="N14">
        <f>SUM(N12:N13)</f>
        <v>157690</v>
      </c>
      <c r="O14">
        <f>SUM(O12:O13)</f>
        <v>45603</v>
      </c>
      <c r="P14">
        <f>SUM(P12:P13)</f>
        <v>749</v>
      </c>
      <c r="Q14">
        <f>SUM(Q12:Q13)</f>
        <v>204042</v>
      </c>
    </row>
    <row r="15" spans="1:30" ht="30" customHeight="1" x14ac:dyDescent="0.25">
      <c r="A15" s="1665"/>
      <c r="B15" s="1669"/>
      <c r="C15" s="612" t="s">
        <v>846</v>
      </c>
      <c r="D15" s="559">
        <v>46</v>
      </c>
      <c r="E15" s="559">
        <v>1511</v>
      </c>
      <c r="F15" s="559">
        <v>2</v>
      </c>
      <c r="G15" s="559">
        <f t="shared" si="0"/>
        <v>1559</v>
      </c>
      <c r="H15" s="613" t="s">
        <v>386</v>
      </c>
      <c r="I15" s="1683"/>
      <c r="J15" s="1681"/>
      <c r="L15" s="420"/>
    </row>
    <row r="16" spans="1:30" ht="30" customHeight="1" thickBot="1" x14ac:dyDescent="0.3">
      <c r="A16" s="1665"/>
      <c r="B16" s="1670"/>
      <c r="C16" s="1027" t="s">
        <v>847</v>
      </c>
      <c r="D16" s="547">
        <v>71</v>
      </c>
      <c r="E16" s="547">
        <v>4223</v>
      </c>
      <c r="F16" s="547">
        <v>17</v>
      </c>
      <c r="G16" s="547">
        <f t="shared" si="0"/>
        <v>4311</v>
      </c>
      <c r="H16" s="1028" t="s">
        <v>410</v>
      </c>
      <c r="I16" s="1683"/>
      <c r="J16" s="1681"/>
      <c r="L16" s="420"/>
      <c r="M16">
        <v>48646</v>
      </c>
      <c r="N16">
        <v>5865</v>
      </c>
      <c r="O16">
        <v>47</v>
      </c>
      <c r="P16">
        <v>54558</v>
      </c>
      <c r="AA16">
        <v>58248</v>
      </c>
      <c r="AB16">
        <v>9306</v>
      </c>
      <c r="AC16">
        <v>339</v>
      </c>
      <c r="AD16">
        <v>67893</v>
      </c>
    </row>
    <row r="17" spans="1:32" ht="30" customHeight="1" thickBot="1" x14ac:dyDescent="0.3">
      <c r="A17" s="1666"/>
      <c r="B17" s="1671" t="s">
        <v>65</v>
      </c>
      <c r="C17" s="1672"/>
      <c r="D17" s="1029">
        <f>SUM(D13:D16)</f>
        <v>275</v>
      </c>
      <c r="E17" s="1029">
        <f>SUM(E13:E16)</f>
        <v>13342</v>
      </c>
      <c r="F17" s="1029">
        <f>SUM(F13:F16)</f>
        <v>25</v>
      </c>
      <c r="G17" s="1029">
        <f t="shared" si="0"/>
        <v>13642</v>
      </c>
      <c r="H17" s="1687" t="s">
        <v>435</v>
      </c>
      <c r="I17" s="1688"/>
      <c r="J17" s="1681"/>
      <c r="L17" s="420"/>
      <c r="M17">
        <v>482</v>
      </c>
      <c r="N17">
        <v>359</v>
      </c>
      <c r="O17">
        <v>13</v>
      </c>
      <c r="P17">
        <v>854</v>
      </c>
      <c r="AA17">
        <v>49403</v>
      </c>
      <c r="AB17">
        <v>19566</v>
      </c>
      <c r="AC17">
        <v>85</v>
      </c>
      <c r="AD17">
        <v>69054</v>
      </c>
    </row>
    <row r="18" spans="1:32" ht="30" customHeight="1" thickBot="1" x14ac:dyDescent="0.3">
      <c r="A18" s="1673" t="s">
        <v>66</v>
      </c>
      <c r="B18" s="1673"/>
      <c r="C18" s="1673"/>
      <c r="D18" s="549">
        <v>49403</v>
      </c>
      <c r="E18" s="549">
        <v>19566</v>
      </c>
      <c r="F18" s="549">
        <v>85</v>
      </c>
      <c r="G18" s="549">
        <v>69054</v>
      </c>
      <c r="H18" s="1648" t="s">
        <v>436</v>
      </c>
      <c r="I18" s="1648"/>
      <c r="J18" s="1648"/>
      <c r="L18" s="420"/>
      <c r="M18">
        <f>SUM(M16:M17)</f>
        <v>49128</v>
      </c>
      <c r="N18">
        <f>SUM(N16:N17)</f>
        <v>6224</v>
      </c>
      <c r="O18">
        <f>SUM(O16:O17)</f>
        <v>60</v>
      </c>
      <c r="P18">
        <f>SUM(P16:P17)</f>
        <v>55412</v>
      </c>
      <c r="AA18">
        <v>2147</v>
      </c>
      <c r="AB18">
        <v>11974</v>
      </c>
      <c r="AC18">
        <v>503</v>
      </c>
      <c r="AD18">
        <v>14624</v>
      </c>
    </row>
    <row r="19" spans="1:32" ht="42.75" customHeight="1" thickBot="1" x14ac:dyDescent="0.35">
      <c r="A19" s="1663" t="s">
        <v>728</v>
      </c>
      <c r="B19" s="1663"/>
      <c r="C19" s="1663"/>
      <c r="D19" s="581">
        <v>2147</v>
      </c>
      <c r="E19" s="581">
        <v>11974</v>
      </c>
      <c r="F19" s="581">
        <v>503</v>
      </c>
      <c r="G19" s="581">
        <f>SUM(D19:F19)</f>
        <v>14624</v>
      </c>
      <c r="H19" s="1692" t="s">
        <v>380</v>
      </c>
      <c r="I19" s="1692"/>
      <c r="J19" s="1692"/>
      <c r="L19" s="420"/>
      <c r="M19">
        <v>275</v>
      </c>
      <c r="N19">
        <v>13342</v>
      </c>
      <c r="O19">
        <v>25</v>
      </c>
      <c r="P19">
        <v>13642</v>
      </c>
      <c r="AA19" s="309">
        <f>SUM(AA16:AA18)</f>
        <v>109798</v>
      </c>
      <c r="AB19" s="309">
        <f>SUM(AB16:AB18)</f>
        <v>40846</v>
      </c>
      <c r="AC19" s="309">
        <f>SUM(AC16:AC18)</f>
        <v>927</v>
      </c>
      <c r="AD19" s="309">
        <f>SUM(AD16:AD18)</f>
        <v>151571</v>
      </c>
    </row>
    <row r="20" spans="1:32" s="461" customFormat="1" ht="27.6" customHeight="1" thickBot="1" x14ac:dyDescent="0.4">
      <c r="A20" s="1673" t="s">
        <v>729</v>
      </c>
      <c r="B20" s="1673"/>
      <c r="C20" s="1673"/>
      <c r="D20" s="549">
        <v>109798</v>
      </c>
      <c r="E20" s="549">
        <v>40846</v>
      </c>
      <c r="F20" s="549">
        <v>927</v>
      </c>
      <c r="G20" s="549">
        <v>151571</v>
      </c>
      <c r="H20" s="1648" t="s">
        <v>677</v>
      </c>
      <c r="I20" s="1648"/>
      <c r="J20" s="1648"/>
      <c r="L20" s="462"/>
      <c r="M20" s="461">
        <f>SUM(M18:M19)</f>
        <v>49403</v>
      </c>
      <c r="N20" s="461">
        <f>SUM(N18:N19)</f>
        <v>19566</v>
      </c>
      <c r="O20" s="461">
        <f>SUM(O18:O19)</f>
        <v>85</v>
      </c>
      <c r="P20" s="461">
        <f>SUM(P18:P19)</f>
        <v>69054</v>
      </c>
      <c r="AC20" s="1420"/>
      <c r="AD20" s="1420"/>
    </row>
    <row r="21" spans="1:32" s="463" customFormat="1" ht="36" customHeight="1" thickBot="1" x14ac:dyDescent="0.4">
      <c r="A21" s="1693" t="s">
        <v>558</v>
      </c>
      <c r="B21" s="1693"/>
      <c r="C21" s="1693"/>
      <c r="D21" s="617">
        <v>3082</v>
      </c>
      <c r="E21" s="617">
        <v>112</v>
      </c>
      <c r="F21" s="617">
        <v>0</v>
      </c>
      <c r="G21" s="617">
        <f>SUM(D21:F21)</f>
        <v>3194</v>
      </c>
      <c r="H21" s="1694" t="s">
        <v>559</v>
      </c>
      <c r="I21" s="1694"/>
      <c r="J21" s="1694"/>
      <c r="L21" s="464"/>
      <c r="AC21" s="1419"/>
      <c r="AD21" s="1419"/>
      <c r="AE21" s="1419"/>
      <c r="AF21" s="1419"/>
    </row>
    <row r="22" spans="1:32" ht="26.25" customHeight="1" thickBot="1" x14ac:dyDescent="0.4">
      <c r="A22" s="1695" t="s">
        <v>688</v>
      </c>
      <c r="B22" s="1695"/>
      <c r="C22" s="1695"/>
      <c r="D22" s="616">
        <f>SUM(D20:D21)</f>
        <v>112880</v>
      </c>
      <c r="E22" s="616">
        <f>SUM(E20:E21)</f>
        <v>40958</v>
      </c>
      <c r="F22" s="616">
        <f>SUM(F20:F21)</f>
        <v>927</v>
      </c>
      <c r="G22" s="616">
        <f>SUM(G20:G21)</f>
        <v>154765</v>
      </c>
      <c r="H22" s="1696" t="s">
        <v>730</v>
      </c>
      <c r="I22" s="1696"/>
      <c r="J22" s="1696"/>
      <c r="L22" s="420"/>
      <c r="AC22" s="257"/>
      <c r="AD22" s="257"/>
      <c r="AE22" s="257"/>
      <c r="AF22" s="257"/>
    </row>
    <row r="23" spans="1:32" ht="18" customHeight="1" x14ac:dyDescent="0.35">
      <c r="A23" s="1023" t="s">
        <v>864</v>
      </c>
      <c r="B23" s="454"/>
      <c r="C23" s="454"/>
      <c r="D23" s="454"/>
      <c r="E23" s="454"/>
      <c r="F23" s="454"/>
      <c r="J23" s="1024" t="s">
        <v>857</v>
      </c>
      <c r="R23" s="420"/>
      <c r="AC23" s="257"/>
      <c r="AD23" s="257"/>
    </row>
    <row r="24" spans="1:32" ht="30.75" customHeight="1" x14ac:dyDescent="0.25">
      <c r="A24" s="1697"/>
      <c r="B24" s="1697"/>
      <c r="C24" s="1697"/>
      <c r="R24" s="420"/>
    </row>
    <row r="25" spans="1:32" ht="18.75" x14ac:dyDescent="0.25">
      <c r="A25" s="1689"/>
      <c r="B25" s="1689"/>
      <c r="I25" s="1690"/>
      <c r="J25" s="1690"/>
      <c r="R25" s="420"/>
    </row>
    <row r="26" spans="1:32" x14ac:dyDescent="0.25">
      <c r="R26" s="420"/>
    </row>
    <row r="27" spans="1:32" ht="18" x14ac:dyDescent="0.25">
      <c r="A27" s="1691"/>
      <c r="B27" s="1691"/>
      <c r="C27" s="1691"/>
      <c r="D27" s="1691"/>
      <c r="E27" s="1691"/>
      <c r="F27" s="1691"/>
      <c r="G27" s="1691"/>
      <c r="H27" s="1691"/>
      <c r="I27" s="1691"/>
      <c r="J27" s="1691"/>
      <c r="R27" s="420"/>
    </row>
    <row r="28" spans="1:32" ht="12.75" customHeight="1" x14ac:dyDescent="0.25">
      <c r="R28" s="420"/>
    </row>
    <row r="29" spans="1:32" ht="35.25" customHeight="1" x14ac:dyDescent="0.3">
      <c r="A29" s="1645"/>
      <c r="B29" s="1645"/>
      <c r="C29" s="1645"/>
      <c r="D29" s="1645"/>
      <c r="E29" s="1645"/>
      <c r="F29" s="1645"/>
      <c r="G29" s="1645"/>
      <c r="H29" s="1645"/>
      <c r="I29" s="1645"/>
      <c r="J29" s="1645"/>
      <c r="O29" s="1073" t="s">
        <v>920</v>
      </c>
      <c r="P29" s="624">
        <v>112880</v>
      </c>
      <c r="R29" s="420"/>
      <c r="S29" t="s">
        <v>983</v>
      </c>
    </row>
    <row r="30" spans="1:32" ht="30" x14ac:dyDescent="0.25">
      <c r="O30" s="1073" t="s">
        <v>921</v>
      </c>
      <c r="P30" s="624">
        <v>40958</v>
      </c>
    </row>
    <row r="31" spans="1:32" ht="30" x14ac:dyDescent="0.25">
      <c r="O31" s="1073" t="s">
        <v>922</v>
      </c>
      <c r="P31" s="624">
        <v>927</v>
      </c>
    </row>
  </sheetData>
  <mergeCells count="44">
    <mergeCell ref="A25:B25"/>
    <mergeCell ref="I25:J25"/>
    <mergeCell ref="A27:J27"/>
    <mergeCell ref="H18:J18"/>
    <mergeCell ref="H19:J19"/>
    <mergeCell ref="A21:C21"/>
    <mergeCell ref="H21:J21"/>
    <mergeCell ref="A20:C20"/>
    <mergeCell ref="H20:J20"/>
    <mergeCell ref="A22:C22"/>
    <mergeCell ref="H22:J22"/>
    <mergeCell ref="A24:C24"/>
    <mergeCell ref="A1:J1"/>
    <mergeCell ref="A19:C19"/>
    <mergeCell ref="A11:A17"/>
    <mergeCell ref="B11:C11"/>
    <mergeCell ref="B12:C12"/>
    <mergeCell ref="B13:B16"/>
    <mergeCell ref="B17:C17"/>
    <mergeCell ref="A18:C18"/>
    <mergeCell ref="H4:J5"/>
    <mergeCell ref="A10:C10"/>
    <mergeCell ref="A4:C5"/>
    <mergeCell ref="J11:J17"/>
    <mergeCell ref="I13:I16"/>
    <mergeCell ref="H11:I11"/>
    <mergeCell ref="H12:I12"/>
    <mergeCell ref="H17:I17"/>
    <mergeCell ref="H8:I8"/>
    <mergeCell ref="H9:I9"/>
    <mergeCell ref="A29:J29"/>
    <mergeCell ref="D4:G4"/>
    <mergeCell ref="A2:J2"/>
    <mergeCell ref="A3:B3"/>
    <mergeCell ref="I3:J3"/>
    <mergeCell ref="H10:J10"/>
    <mergeCell ref="A6:A9"/>
    <mergeCell ref="B6:C6"/>
    <mergeCell ref="B7:C7"/>
    <mergeCell ref="B8:C8"/>
    <mergeCell ref="B9:C9"/>
    <mergeCell ref="J6:J9"/>
    <mergeCell ref="H6:I6"/>
    <mergeCell ref="H7:I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3" orientation="portrait" r:id="rId1"/>
  <headerFooter>
    <oddFooter>&amp;C&amp;14 &amp;"Arial,Bold"17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O40"/>
  <sheetViews>
    <sheetView rightToLeft="1" view="pageBreakPreview" topLeftCell="A19" zoomScale="70" zoomScaleNormal="70" zoomScaleSheetLayoutView="70" workbookViewId="0">
      <selection sqref="A1:I32"/>
    </sheetView>
  </sheetViews>
  <sheetFormatPr defaultRowHeight="15" x14ac:dyDescent="0.25"/>
  <cols>
    <col min="1" max="1" width="42.42578125" customWidth="1"/>
    <col min="2" max="2" width="25.85546875" customWidth="1"/>
    <col min="3" max="3" width="27.42578125" customWidth="1"/>
    <col min="4" max="4" width="25" customWidth="1"/>
    <col min="5" max="5" width="25.28515625" customWidth="1"/>
    <col min="6" max="6" width="26.42578125" customWidth="1"/>
    <col min="7" max="7" width="24.85546875" customWidth="1"/>
    <col min="8" max="8" width="18.28515625" customWidth="1"/>
    <col min="9" max="9" width="23.5703125" customWidth="1"/>
    <col min="11" max="11" width="11.42578125" bestFit="1" customWidth="1"/>
    <col min="12" max="14" width="9.42578125" bestFit="1" customWidth="1"/>
    <col min="15" max="15" width="11.42578125" bestFit="1" customWidth="1"/>
  </cols>
  <sheetData>
    <row r="1" spans="1:15" ht="34.5" customHeight="1" x14ac:dyDescent="0.4">
      <c r="A1" s="1708" t="s">
        <v>67</v>
      </c>
      <c r="B1" s="1708"/>
      <c r="C1" s="1708"/>
      <c r="D1" s="1708"/>
      <c r="E1" s="1708"/>
      <c r="F1" s="1708"/>
      <c r="G1" s="1708"/>
      <c r="H1" s="1708"/>
      <c r="I1" s="1708"/>
      <c r="J1" s="101"/>
      <c r="K1" s="21"/>
      <c r="L1" s="21"/>
      <c r="M1" s="21"/>
      <c r="N1" s="21"/>
      <c r="O1" s="21"/>
    </row>
    <row r="2" spans="1:15" ht="47.25" customHeight="1" thickBot="1" x14ac:dyDescent="0.45">
      <c r="A2" s="1709" t="s">
        <v>209</v>
      </c>
      <c r="B2" s="1709"/>
      <c r="C2" s="1709"/>
      <c r="D2" s="1709"/>
      <c r="E2" s="1709"/>
      <c r="F2" s="1709"/>
      <c r="G2" s="1709"/>
      <c r="H2" s="1709"/>
      <c r="I2" s="1709"/>
      <c r="J2" s="101"/>
      <c r="K2" s="21"/>
      <c r="L2" s="21"/>
      <c r="M2" s="21"/>
      <c r="N2" s="21"/>
      <c r="O2" s="21"/>
    </row>
    <row r="3" spans="1:15" ht="45.75" customHeight="1" x14ac:dyDescent="0.4">
      <c r="A3" s="1699" t="s">
        <v>152</v>
      </c>
      <c r="B3" s="187" t="s">
        <v>198</v>
      </c>
      <c r="C3" s="187" t="s">
        <v>197</v>
      </c>
      <c r="D3" s="195" t="s">
        <v>17</v>
      </c>
      <c r="E3" s="1702" t="s">
        <v>68</v>
      </c>
      <c r="F3" s="1703"/>
      <c r="G3" s="1703"/>
      <c r="H3" s="1704"/>
      <c r="I3" s="1513" t="s">
        <v>16</v>
      </c>
      <c r="J3" s="101"/>
      <c r="K3" s="21"/>
      <c r="L3" s="21"/>
      <c r="M3" s="21"/>
      <c r="N3" s="21"/>
      <c r="O3" s="21"/>
    </row>
    <row r="4" spans="1:15" ht="84" customHeight="1" x14ac:dyDescent="0.4">
      <c r="A4" s="1700"/>
      <c r="B4" s="196" t="s">
        <v>208</v>
      </c>
      <c r="C4" s="197" t="s">
        <v>208</v>
      </c>
      <c r="D4" s="198" t="s">
        <v>208</v>
      </c>
      <c r="E4" s="1705" t="s">
        <v>208</v>
      </c>
      <c r="F4" s="1706"/>
      <c r="G4" s="1706"/>
      <c r="H4" s="1707"/>
      <c r="I4" s="1513"/>
      <c r="J4" s="21"/>
      <c r="K4" s="21"/>
    </row>
    <row r="5" spans="1:15" ht="45" customHeight="1" thickBot="1" x14ac:dyDescent="0.45">
      <c r="A5" s="1701"/>
      <c r="B5" s="199" t="s">
        <v>202</v>
      </c>
      <c r="C5" s="199" t="s">
        <v>203</v>
      </c>
      <c r="D5" s="200" t="s">
        <v>204</v>
      </c>
      <c r="E5" s="201" t="s">
        <v>205</v>
      </c>
      <c r="F5" s="202" t="s">
        <v>206</v>
      </c>
      <c r="G5" s="202" t="s">
        <v>207</v>
      </c>
      <c r="H5" s="203" t="s">
        <v>0</v>
      </c>
      <c r="I5" s="1698"/>
      <c r="J5" s="21"/>
      <c r="K5" s="21"/>
    </row>
    <row r="6" spans="1:15" ht="50.1" customHeight="1" x14ac:dyDescent="0.4">
      <c r="A6" s="204" t="s">
        <v>69</v>
      </c>
      <c r="B6" s="188">
        <v>208</v>
      </c>
      <c r="C6" s="188">
        <v>27</v>
      </c>
      <c r="D6" s="188">
        <v>98</v>
      </c>
      <c r="E6" s="188">
        <v>37</v>
      </c>
      <c r="F6" s="188">
        <v>23</v>
      </c>
      <c r="G6" s="188">
        <v>0</v>
      </c>
      <c r="H6" s="188"/>
      <c r="I6" s="188">
        <f>SUM(B6:G6)</f>
        <v>393</v>
      </c>
      <c r="J6" s="21"/>
      <c r="K6" s="21"/>
    </row>
    <row r="7" spans="1:15" ht="50.1" customHeight="1" x14ac:dyDescent="0.4">
      <c r="A7" s="96" t="s">
        <v>26</v>
      </c>
      <c r="B7" s="100">
        <v>73</v>
      </c>
      <c r="C7" s="100">
        <v>22</v>
      </c>
      <c r="D7" s="100">
        <v>32</v>
      </c>
      <c r="E7" s="100">
        <v>7</v>
      </c>
      <c r="F7" s="100">
        <v>9</v>
      </c>
      <c r="G7" s="100">
        <v>1</v>
      </c>
      <c r="H7" s="100"/>
      <c r="I7" s="100">
        <f t="shared" ref="I7:I32" si="0">SUM(B7:G7)</f>
        <v>144</v>
      </c>
      <c r="J7" s="21"/>
      <c r="K7" s="21"/>
    </row>
    <row r="8" spans="1:15" ht="50.1" customHeight="1" x14ac:dyDescent="0.4">
      <c r="A8" s="96" t="s">
        <v>27</v>
      </c>
      <c r="B8" s="100">
        <v>59</v>
      </c>
      <c r="C8" s="100">
        <v>120</v>
      </c>
      <c r="D8" s="100">
        <v>145</v>
      </c>
      <c r="E8" s="100">
        <v>236</v>
      </c>
      <c r="F8" s="100">
        <v>197</v>
      </c>
      <c r="G8" s="100">
        <v>185</v>
      </c>
      <c r="H8" s="100"/>
      <c r="I8" s="100">
        <f t="shared" si="0"/>
        <v>942</v>
      </c>
      <c r="J8" s="21"/>
      <c r="K8" s="21"/>
    </row>
    <row r="9" spans="1:15" ht="50.1" customHeight="1" x14ac:dyDescent="0.4">
      <c r="A9" s="96" t="s">
        <v>70</v>
      </c>
      <c r="B9" s="100">
        <v>464</v>
      </c>
      <c r="C9" s="100">
        <v>102</v>
      </c>
      <c r="D9" s="100">
        <v>143</v>
      </c>
      <c r="E9" s="100">
        <v>171</v>
      </c>
      <c r="F9" s="100">
        <v>143</v>
      </c>
      <c r="G9" s="100">
        <v>293</v>
      </c>
      <c r="H9" s="100"/>
      <c r="I9" s="100">
        <f t="shared" si="0"/>
        <v>1316</v>
      </c>
      <c r="J9" s="21"/>
      <c r="K9" s="21"/>
    </row>
    <row r="10" spans="1:15" ht="50.1" customHeight="1" x14ac:dyDescent="0.4">
      <c r="A10" s="96" t="s">
        <v>29</v>
      </c>
      <c r="B10" s="100">
        <v>32</v>
      </c>
      <c r="C10" s="100">
        <v>59</v>
      </c>
      <c r="D10" s="100">
        <v>40</v>
      </c>
      <c r="E10" s="100">
        <v>7</v>
      </c>
      <c r="F10" s="100">
        <v>2</v>
      </c>
      <c r="G10" s="100">
        <v>3</v>
      </c>
      <c r="H10" s="100"/>
      <c r="I10" s="100">
        <f t="shared" si="0"/>
        <v>143</v>
      </c>
      <c r="J10" s="21"/>
      <c r="K10" s="21"/>
    </row>
    <row r="11" spans="1:15" ht="50.1" customHeight="1" x14ac:dyDescent="0.4">
      <c r="A11" s="96" t="s">
        <v>30</v>
      </c>
      <c r="B11" s="100">
        <v>146</v>
      </c>
      <c r="C11" s="100">
        <v>201</v>
      </c>
      <c r="D11" s="100">
        <v>230</v>
      </c>
      <c r="E11" s="100">
        <v>149</v>
      </c>
      <c r="F11" s="100">
        <v>30</v>
      </c>
      <c r="G11" s="100">
        <v>15</v>
      </c>
      <c r="H11" s="100"/>
      <c r="I11" s="100">
        <f t="shared" si="0"/>
        <v>771</v>
      </c>
      <c r="J11" s="21"/>
      <c r="K11" s="21"/>
    </row>
    <row r="12" spans="1:15" ht="50.1" customHeight="1" x14ac:dyDescent="0.4">
      <c r="A12" s="96" t="s">
        <v>31</v>
      </c>
      <c r="B12" s="100">
        <v>666</v>
      </c>
      <c r="C12" s="100">
        <v>259</v>
      </c>
      <c r="D12" s="100">
        <v>211</v>
      </c>
      <c r="E12" s="100">
        <v>303</v>
      </c>
      <c r="F12" s="100">
        <v>168</v>
      </c>
      <c r="G12" s="100">
        <v>464</v>
      </c>
      <c r="H12" s="100"/>
      <c r="I12" s="100">
        <f t="shared" si="0"/>
        <v>2071</v>
      </c>
      <c r="J12" s="21"/>
      <c r="K12" s="21"/>
    </row>
    <row r="13" spans="1:15" ht="50.1" customHeight="1" x14ac:dyDescent="0.4">
      <c r="A13" s="96" t="s">
        <v>32</v>
      </c>
      <c r="B13" s="100">
        <v>9270</v>
      </c>
      <c r="C13" s="100">
        <v>4297</v>
      </c>
      <c r="D13" s="100">
        <v>1910</v>
      </c>
      <c r="E13" s="100">
        <v>376</v>
      </c>
      <c r="F13" s="100">
        <v>299</v>
      </c>
      <c r="G13" s="100">
        <v>196</v>
      </c>
      <c r="H13" s="100"/>
      <c r="I13" s="100">
        <f t="shared" si="0"/>
        <v>16348</v>
      </c>
      <c r="J13" s="21"/>
      <c r="K13" s="21"/>
    </row>
    <row r="14" spans="1:15" ht="50.1" customHeight="1" x14ac:dyDescent="0.4">
      <c r="A14" s="96" t="s">
        <v>71</v>
      </c>
      <c r="B14" s="100">
        <v>488</v>
      </c>
      <c r="C14" s="100">
        <v>5</v>
      </c>
      <c r="D14" s="100">
        <v>451</v>
      </c>
      <c r="E14" s="100">
        <v>365</v>
      </c>
      <c r="F14" s="100">
        <v>99</v>
      </c>
      <c r="G14" s="100">
        <v>20</v>
      </c>
      <c r="H14" s="100"/>
      <c r="I14" s="100">
        <f t="shared" si="0"/>
        <v>1428</v>
      </c>
      <c r="J14" s="21"/>
      <c r="K14" s="21"/>
    </row>
    <row r="15" spans="1:15" ht="61.5" customHeight="1" x14ac:dyDescent="0.4">
      <c r="A15" s="96" t="s">
        <v>34</v>
      </c>
      <c r="B15" s="100">
        <v>613</v>
      </c>
      <c r="C15" s="100">
        <v>470</v>
      </c>
      <c r="D15" s="100">
        <v>370</v>
      </c>
      <c r="E15" s="100">
        <v>183</v>
      </c>
      <c r="F15" s="100">
        <v>310</v>
      </c>
      <c r="G15" s="100">
        <v>421</v>
      </c>
      <c r="H15" s="100"/>
      <c r="I15" s="100">
        <f t="shared" si="0"/>
        <v>2367</v>
      </c>
      <c r="J15" s="21"/>
      <c r="K15" s="21"/>
    </row>
    <row r="16" spans="1:15" ht="50.1" customHeight="1" x14ac:dyDescent="0.4">
      <c r="A16" s="96" t="s">
        <v>72</v>
      </c>
      <c r="B16" s="100">
        <v>124</v>
      </c>
      <c r="C16" s="100">
        <v>62</v>
      </c>
      <c r="D16" s="100">
        <v>75</v>
      </c>
      <c r="E16" s="100">
        <v>176</v>
      </c>
      <c r="F16" s="100">
        <v>26</v>
      </c>
      <c r="G16" s="100">
        <v>138</v>
      </c>
      <c r="H16" s="100"/>
      <c r="I16" s="100">
        <f t="shared" si="0"/>
        <v>601</v>
      </c>
      <c r="J16" s="21"/>
      <c r="K16" s="21"/>
    </row>
    <row r="17" spans="1:11" ht="50.1" customHeight="1" x14ac:dyDescent="0.4">
      <c r="A17" s="96" t="s">
        <v>73</v>
      </c>
      <c r="B17" s="100">
        <v>126</v>
      </c>
      <c r="C17" s="100">
        <v>92</v>
      </c>
      <c r="D17" s="100">
        <v>205</v>
      </c>
      <c r="E17" s="100">
        <v>309</v>
      </c>
      <c r="F17" s="100">
        <v>17</v>
      </c>
      <c r="G17" s="100">
        <v>25</v>
      </c>
      <c r="H17" s="100"/>
      <c r="I17" s="100">
        <f t="shared" si="0"/>
        <v>774</v>
      </c>
      <c r="J17" s="21"/>
      <c r="K17" s="21"/>
    </row>
    <row r="18" spans="1:11" ht="50.1" customHeight="1" x14ac:dyDescent="0.4">
      <c r="A18" s="205" t="s">
        <v>37</v>
      </c>
      <c r="B18" s="100">
        <v>72</v>
      </c>
      <c r="C18" s="100">
        <v>40</v>
      </c>
      <c r="D18" s="206">
        <v>3</v>
      </c>
      <c r="E18" s="100">
        <v>73</v>
      </c>
      <c r="F18" s="100">
        <v>11</v>
      </c>
      <c r="G18" s="100">
        <v>65</v>
      </c>
      <c r="H18" s="100"/>
      <c r="I18" s="100">
        <f t="shared" si="0"/>
        <v>264</v>
      </c>
      <c r="J18" s="21"/>
      <c r="K18" s="21"/>
    </row>
    <row r="19" spans="1:11" ht="50.1" customHeight="1" x14ac:dyDescent="0.4">
      <c r="A19" s="207" t="s">
        <v>74</v>
      </c>
      <c r="B19" s="100">
        <v>102</v>
      </c>
      <c r="C19" s="100">
        <v>67</v>
      </c>
      <c r="D19" s="100">
        <v>18</v>
      </c>
      <c r="E19" s="100">
        <v>22</v>
      </c>
      <c r="F19" s="100">
        <v>18</v>
      </c>
      <c r="G19" s="100">
        <v>7</v>
      </c>
      <c r="H19" s="100"/>
      <c r="I19" s="100">
        <f t="shared" si="0"/>
        <v>234</v>
      </c>
      <c r="J19" s="21"/>
      <c r="K19" s="21"/>
    </row>
    <row r="20" spans="1:11" ht="50.1" customHeight="1" x14ac:dyDescent="0.4">
      <c r="A20" s="207" t="s">
        <v>39</v>
      </c>
      <c r="B20" s="100">
        <v>147</v>
      </c>
      <c r="C20" s="100">
        <v>105</v>
      </c>
      <c r="D20" s="100">
        <v>92</v>
      </c>
      <c r="E20" s="100">
        <v>23</v>
      </c>
      <c r="F20" s="100">
        <v>16</v>
      </c>
      <c r="G20" s="100">
        <v>4</v>
      </c>
      <c r="H20" s="100"/>
      <c r="I20" s="100">
        <f t="shared" si="0"/>
        <v>387</v>
      </c>
      <c r="J20" s="21"/>
      <c r="K20" s="21"/>
    </row>
    <row r="21" spans="1:11" ht="50.1" customHeight="1" x14ac:dyDescent="0.4">
      <c r="A21" s="96" t="s">
        <v>75</v>
      </c>
      <c r="B21" s="100">
        <v>135</v>
      </c>
      <c r="C21" s="100">
        <v>128</v>
      </c>
      <c r="D21" s="100">
        <v>71</v>
      </c>
      <c r="E21" s="100">
        <v>37</v>
      </c>
      <c r="F21" s="100">
        <v>0</v>
      </c>
      <c r="G21" s="100">
        <v>3</v>
      </c>
      <c r="H21" s="100"/>
      <c r="I21" s="100">
        <f t="shared" si="0"/>
        <v>374</v>
      </c>
      <c r="J21" s="21"/>
      <c r="K21" s="21"/>
    </row>
    <row r="22" spans="1:11" ht="50.1" customHeight="1" x14ac:dyDescent="0.4">
      <c r="A22" s="96" t="s">
        <v>76</v>
      </c>
      <c r="B22" s="100">
        <v>306</v>
      </c>
      <c r="C22" s="100">
        <v>59</v>
      </c>
      <c r="D22" s="100">
        <v>137</v>
      </c>
      <c r="E22" s="100">
        <v>321</v>
      </c>
      <c r="F22" s="100">
        <v>52</v>
      </c>
      <c r="G22" s="100">
        <v>80</v>
      </c>
      <c r="H22" s="100"/>
      <c r="I22" s="100">
        <f t="shared" si="0"/>
        <v>955</v>
      </c>
      <c r="J22" s="21"/>
      <c r="K22" s="21"/>
    </row>
    <row r="23" spans="1:11" ht="50.1" customHeight="1" x14ac:dyDescent="0.4">
      <c r="A23" s="96" t="s">
        <v>77</v>
      </c>
      <c r="B23" s="100">
        <v>65</v>
      </c>
      <c r="C23" s="100">
        <v>13</v>
      </c>
      <c r="D23" s="100">
        <v>56</v>
      </c>
      <c r="E23" s="100">
        <v>21</v>
      </c>
      <c r="F23" s="100">
        <v>1</v>
      </c>
      <c r="G23" s="100">
        <v>0</v>
      </c>
      <c r="H23" s="100"/>
      <c r="I23" s="100">
        <f t="shared" si="0"/>
        <v>156</v>
      </c>
      <c r="J23" s="21"/>
      <c r="K23" s="21"/>
    </row>
    <row r="24" spans="1:11" ht="50.1" customHeight="1" x14ac:dyDescent="0.4">
      <c r="A24" s="205" t="s">
        <v>43</v>
      </c>
      <c r="B24" s="100">
        <v>48</v>
      </c>
      <c r="C24" s="100">
        <v>1</v>
      </c>
      <c r="D24" s="100">
        <v>37</v>
      </c>
      <c r="E24" s="100">
        <v>6</v>
      </c>
      <c r="F24" s="100">
        <v>5</v>
      </c>
      <c r="G24" s="100">
        <v>0</v>
      </c>
      <c r="H24" s="100"/>
      <c r="I24" s="100">
        <f t="shared" si="0"/>
        <v>97</v>
      </c>
      <c r="J24" s="21"/>
      <c r="K24" s="21"/>
    </row>
    <row r="25" spans="1:11" ht="50.1" customHeight="1" x14ac:dyDescent="0.4">
      <c r="A25" s="96" t="s">
        <v>44</v>
      </c>
      <c r="B25" s="100">
        <v>113</v>
      </c>
      <c r="C25" s="100">
        <v>8</v>
      </c>
      <c r="D25" s="100">
        <v>61</v>
      </c>
      <c r="E25" s="100">
        <v>232</v>
      </c>
      <c r="F25" s="100">
        <v>107</v>
      </c>
      <c r="G25" s="100">
        <v>33</v>
      </c>
      <c r="H25" s="100"/>
      <c r="I25" s="100">
        <f t="shared" si="0"/>
        <v>554</v>
      </c>
      <c r="J25" s="21"/>
      <c r="K25" s="21"/>
    </row>
    <row r="26" spans="1:11" ht="50.1" customHeight="1" x14ac:dyDescent="0.4">
      <c r="A26" s="205" t="s">
        <v>45</v>
      </c>
      <c r="B26" s="100">
        <v>122</v>
      </c>
      <c r="C26" s="100">
        <v>14</v>
      </c>
      <c r="D26" s="100">
        <v>118</v>
      </c>
      <c r="E26" s="100">
        <v>23</v>
      </c>
      <c r="F26" s="100">
        <v>6</v>
      </c>
      <c r="G26" s="100">
        <v>13</v>
      </c>
      <c r="H26" s="100"/>
      <c r="I26" s="100">
        <f t="shared" si="0"/>
        <v>296</v>
      </c>
      <c r="J26" s="21"/>
      <c r="K26" s="21"/>
    </row>
    <row r="27" spans="1:11" ht="60" customHeight="1" x14ac:dyDescent="0.4">
      <c r="A27" s="207" t="s">
        <v>78</v>
      </c>
      <c r="B27" s="100">
        <v>101</v>
      </c>
      <c r="C27" s="100">
        <v>69</v>
      </c>
      <c r="D27" s="100">
        <v>0</v>
      </c>
      <c r="E27" s="100">
        <v>57</v>
      </c>
      <c r="F27" s="100">
        <v>4</v>
      </c>
      <c r="G27" s="100">
        <v>10</v>
      </c>
      <c r="H27" s="100"/>
      <c r="I27" s="100">
        <f t="shared" si="0"/>
        <v>241</v>
      </c>
      <c r="J27" s="21"/>
      <c r="K27" s="21"/>
    </row>
    <row r="28" spans="1:11" ht="50.1" customHeight="1" x14ac:dyDescent="0.25">
      <c r="A28" s="207" t="s">
        <v>153</v>
      </c>
      <c r="B28" s="100">
        <v>134</v>
      </c>
      <c r="C28" s="100">
        <v>91</v>
      </c>
      <c r="D28" s="100">
        <v>0</v>
      </c>
      <c r="E28" s="100">
        <v>41</v>
      </c>
      <c r="F28" s="100">
        <v>1</v>
      </c>
      <c r="G28" s="100">
        <v>0</v>
      </c>
      <c r="H28" s="100"/>
      <c r="I28" s="100">
        <f t="shared" si="0"/>
        <v>267</v>
      </c>
    </row>
    <row r="29" spans="1:11" ht="50.1" customHeight="1" x14ac:dyDescent="0.25">
      <c r="A29" s="207" t="s">
        <v>172</v>
      </c>
      <c r="B29" s="100">
        <v>31</v>
      </c>
      <c r="C29" s="100">
        <v>42</v>
      </c>
      <c r="D29" s="100">
        <v>0</v>
      </c>
      <c r="E29" s="100">
        <v>1</v>
      </c>
      <c r="F29" s="100">
        <v>0</v>
      </c>
      <c r="G29" s="100">
        <v>0</v>
      </c>
      <c r="H29" s="100"/>
      <c r="I29" s="100">
        <f t="shared" si="0"/>
        <v>74</v>
      </c>
    </row>
    <row r="30" spans="1:11" ht="50.1" customHeight="1" x14ac:dyDescent="0.25">
      <c r="A30" s="96" t="s">
        <v>79</v>
      </c>
      <c r="B30" s="100">
        <v>155</v>
      </c>
      <c r="C30" s="100">
        <v>61</v>
      </c>
      <c r="D30" s="100">
        <v>6</v>
      </c>
      <c r="E30" s="100">
        <v>72</v>
      </c>
      <c r="F30" s="100">
        <v>8</v>
      </c>
      <c r="G30" s="100">
        <v>11</v>
      </c>
      <c r="H30" s="100"/>
      <c r="I30" s="100">
        <f t="shared" si="0"/>
        <v>313</v>
      </c>
    </row>
    <row r="31" spans="1:11" ht="50.1" customHeight="1" thickBot="1" x14ac:dyDescent="0.3">
      <c r="A31" s="208" t="s">
        <v>80</v>
      </c>
      <c r="B31" s="189">
        <v>130</v>
      </c>
      <c r="C31" s="189">
        <v>52</v>
      </c>
      <c r="D31" s="189">
        <v>13</v>
      </c>
      <c r="E31" s="189">
        <v>45</v>
      </c>
      <c r="F31" s="189">
        <v>0</v>
      </c>
      <c r="G31" s="189">
        <v>1</v>
      </c>
      <c r="H31" s="189"/>
      <c r="I31" s="189">
        <f t="shared" si="0"/>
        <v>241</v>
      </c>
    </row>
    <row r="32" spans="1:11" ht="50.1" customHeight="1" thickBot="1" x14ac:dyDescent="0.3">
      <c r="A32" s="209" t="s">
        <v>58</v>
      </c>
      <c r="B32" s="210">
        <v>13930</v>
      </c>
      <c r="C32" s="210">
        <v>6466</v>
      </c>
      <c r="D32" s="210">
        <v>4522</v>
      </c>
      <c r="E32" s="210">
        <v>3293</v>
      </c>
      <c r="F32" s="210">
        <v>1552</v>
      </c>
      <c r="G32" s="210">
        <v>1988</v>
      </c>
      <c r="H32" s="210">
        <v>6833</v>
      </c>
      <c r="I32" s="210">
        <f t="shared" si="0"/>
        <v>31751</v>
      </c>
    </row>
    <row r="33" spans="1:8" x14ac:dyDescent="0.25">
      <c r="A33" s="13"/>
      <c r="B33" s="1"/>
      <c r="C33" s="1"/>
      <c r="D33" s="1"/>
      <c r="E33" s="1"/>
      <c r="F33" s="1"/>
      <c r="G33" s="1"/>
      <c r="H33" s="1"/>
    </row>
    <row r="34" spans="1:8" ht="18.75" x14ac:dyDescent="0.25">
      <c r="A34" s="13"/>
      <c r="B34" s="23"/>
      <c r="C34" s="13"/>
      <c r="D34" s="13"/>
      <c r="E34" s="13"/>
      <c r="F34" s="13"/>
      <c r="G34" s="13"/>
      <c r="H34" s="13"/>
    </row>
    <row r="35" spans="1:8" x14ac:dyDescent="0.25">
      <c r="A35" s="13"/>
      <c r="B35" s="13"/>
      <c r="C35" s="13"/>
      <c r="D35" s="13"/>
      <c r="E35" s="13"/>
      <c r="F35" s="13"/>
      <c r="G35" s="13"/>
      <c r="H35" s="13"/>
    </row>
    <row r="36" spans="1:8" x14ac:dyDescent="0.25">
      <c r="A36" s="13"/>
      <c r="B36" s="13"/>
      <c r="C36" s="13"/>
      <c r="D36" s="13"/>
      <c r="E36" s="13"/>
      <c r="F36" s="13"/>
      <c r="G36" s="13"/>
      <c r="H36" s="13"/>
    </row>
    <row r="37" spans="1:8" x14ac:dyDescent="0.25">
      <c r="A37" s="13"/>
      <c r="B37" s="13"/>
      <c r="C37" s="13"/>
      <c r="D37" s="13"/>
      <c r="E37" s="13"/>
      <c r="F37" s="13"/>
      <c r="G37" s="13"/>
      <c r="H37" s="13"/>
    </row>
    <row r="38" spans="1:8" x14ac:dyDescent="0.25">
      <c r="A38" s="13"/>
      <c r="B38" s="13"/>
      <c r="C38" s="13"/>
      <c r="D38" s="13"/>
      <c r="E38" s="13"/>
      <c r="F38" s="13"/>
      <c r="G38" s="13"/>
      <c r="H38" s="13"/>
    </row>
    <row r="39" spans="1:8" x14ac:dyDescent="0.25">
      <c r="A39" s="13"/>
      <c r="B39" s="13"/>
      <c r="C39" s="13"/>
      <c r="D39" s="13"/>
      <c r="E39" s="13"/>
      <c r="F39" s="13"/>
      <c r="G39" s="13"/>
      <c r="H39" s="13"/>
    </row>
    <row r="40" spans="1:8" x14ac:dyDescent="0.25">
      <c r="A40" s="13"/>
      <c r="B40" s="13"/>
      <c r="C40" s="13"/>
      <c r="D40" s="13"/>
      <c r="E40" s="13"/>
      <c r="F40" s="13"/>
      <c r="G40" s="13"/>
      <c r="H40" s="13"/>
    </row>
  </sheetData>
  <mergeCells count="6">
    <mergeCell ref="I3:I5"/>
    <mergeCell ref="A3:A5"/>
    <mergeCell ref="E3:H3"/>
    <mergeCell ref="E4:H4"/>
    <mergeCell ref="A1:I1"/>
    <mergeCell ref="A2:I2"/>
  </mergeCells>
  <printOptions horizontalCentered="1"/>
  <pageMargins left="0.86614173228346503" right="0.94488188976377996" top="0.76" bottom="0.62" header="0.46" footer="0.31496062992126"/>
  <pageSetup paperSize="9" scale="34" orientation="portrait" r:id="rId1"/>
  <headerFooter>
    <oddFooter>&amp;C&amp;"-,غامق"&amp;12 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"/>
  <sheetViews>
    <sheetView rightToLeft="1" view="pageBreakPreview" zoomScale="90" zoomScaleNormal="70" zoomScaleSheetLayoutView="90" workbookViewId="0">
      <selection activeCell="C33" sqref="C33"/>
    </sheetView>
  </sheetViews>
  <sheetFormatPr defaultRowHeight="15" x14ac:dyDescent="0.25"/>
  <cols>
    <col min="1" max="1" width="25.5703125" customWidth="1"/>
    <col min="2" max="2" width="13.5703125" customWidth="1"/>
    <col min="3" max="3" width="18" customWidth="1"/>
    <col min="4" max="4" width="17.140625" customWidth="1"/>
    <col min="5" max="5" width="17" customWidth="1"/>
    <col min="6" max="6" width="14.85546875" customWidth="1"/>
    <col min="7" max="7" width="17.85546875" customWidth="1"/>
    <col min="8" max="8" width="19.140625" customWidth="1"/>
    <col min="9" max="9" width="15.42578125" customWidth="1"/>
    <col min="10" max="10" width="16.7109375" bestFit="1" customWidth="1"/>
    <col min="11" max="11" width="15.42578125" customWidth="1"/>
  </cols>
  <sheetData>
    <row r="1" spans="1:13" ht="27.75" customHeight="1" x14ac:dyDescent="0.35">
      <c r="A1" s="1562" t="s">
        <v>81</v>
      </c>
      <c r="B1" s="1562"/>
      <c r="C1" s="1562"/>
      <c r="D1" s="1562"/>
      <c r="E1" s="1562"/>
      <c r="F1" s="1562"/>
      <c r="G1" s="1562"/>
      <c r="H1" s="1562"/>
      <c r="I1" s="1562"/>
      <c r="J1" s="1562"/>
      <c r="K1" s="97"/>
      <c r="M1" s="105"/>
    </row>
    <row r="2" spans="1:13" ht="27.75" customHeight="1" x14ac:dyDescent="0.35">
      <c r="A2" s="1562" t="s">
        <v>210</v>
      </c>
      <c r="B2" s="1562"/>
      <c r="C2" s="1562"/>
      <c r="D2" s="1562"/>
      <c r="E2" s="1562"/>
      <c r="F2" s="1562"/>
      <c r="G2" s="1562"/>
      <c r="H2" s="1562"/>
      <c r="I2" s="1562"/>
      <c r="J2" s="1562"/>
      <c r="K2" s="93"/>
      <c r="M2" s="105"/>
    </row>
    <row r="3" spans="1:13" ht="29.25" customHeight="1" x14ac:dyDescent="0.35">
      <c r="A3" s="1711" t="s">
        <v>211</v>
      </c>
      <c r="B3" s="1711"/>
      <c r="C3" s="94" t="s">
        <v>198</v>
      </c>
      <c r="D3" s="94" t="s">
        <v>197</v>
      </c>
      <c r="E3" s="94" t="s">
        <v>17</v>
      </c>
      <c r="F3" s="1714" t="s">
        <v>68</v>
      </c>
      <c r="G3" s="1714"/>
      <c r="H3" s="1714"/>
      <c r="I3" s="1714"/>
      <c r="J3" s="1715" t="s">
        <v>16</v>
      </c>
      <c r="K3" s="106"/>
      <c r="M3" s="105"/>
    </row>
    <row r="4" spans="1:13" ht="63.75" customHeight="1" x14ac:dyDescent="0.25">
      <c r="A4" s="1712"/>
      <c r="B4" s="1712"/>
      <c r="C4" s="100" t="s">
        <v>208</v>
      </c>
      <c r="D4" s="100" t="s">
        <v>208</v>
      </c>
      <c r="E4" s="100" t="s">
        <v>208</v>
      </c>
      <c r="F4" s="1513" t="s">
        <v>208</v>
      </c>
      <c r="G4" s="1513"/>
      <c r="H4" s="1513"/>
      <c r="I4" s="1513"/>
      <c r="J4" s="1513"/>
    </row>
    <row r="5" spans="1:13" ht="35.1" customHeight="1" thickBot="1" x14ac:dyDescent="0.3">
      <c r="A5" s="1713"/>
      <c r="B5" s="1713"/>
      <c r="C5" s="109" t="s">
        <v>202</v>
      </c>
      <c r="D5" s="109" t="s">
        <v>203</v>
      </c>
      <c r="E5" s="109" t="s">
        <v>204</v>
      </c>
      <c r="F5" s="109" t="s">
        <v>205</v>
      </c>
      <c r="G5" s="109" t="s">
        <v>206</v>
      </c>
      <c r="H5" s="109" t="s">
        <v>207</v>
      </c>
      <c r="I5" s="109" t="s">
        <v>0</v>
      </c>
      <c r="J5" s="1698"/>
    </row>
    <row r="6" spans="1:13" ht="35.1" customHeight="1" x14ac:dyDescent="0.25">
      <c r="A6" s="1719" t="s">
        <v>82</v>
      </c>
      <c r="B6" s="1719"/>
      <c r="C6" s="107">
        <v>0</v>
      </c>
      <c r="D6" s="107">
        <v>1</v>
      </c>
      <c r="E6" s="107">
        <v>4</v>
      </c>
      <c r="F6" s="107">
        <v>1</v>
      </c>
      <c r="G6" s="107">
        <v>0</v>
      </c>
      <c r="H6" s="107">
        <v>0</v>
      </c>
      <c r="I6" s="107">
        <v>1</v>
      </c>
      <c r="J6" s="107">
        <f>SUM(C6:H6)</f>
        <v>6</v>
      </c>
    </row>
    <row r="7" spans="1:13" ht="35.1" customHeight="1" x14ac:dyDescent="0.25">
      <c r="A7" s="1718" t="s">
        <v>83</v>
      </c>
      <c r="B7" s="1718"/>
      <c r="C7" s="132">
        <v>295</v>
      </c>
      <c r="D7" s="132">
        <v>0</v>
      </c>
      <c r="E7" s="132">
        <v>36</v>
      </c>
      <c r="F7" s="132">
        <v>61</v>
      </c>
      <c r="G7" s="132">
        <v>0</v>
      </c>
      <c r="H7" s="132">
        <v>4</v>
      </c>
      <c r="I7" s="132">
        <v>65</v>
      </c>
      <c r="J7" s="132">
        <f t="shared" ref="J7:J27" si="0">SUM(C7:H7)</f>
        <v>396</v>
      </c>
    </row>
    <row r="8" spans="1:13" ht="35.1" customHeight="1" x14ac:dyDescent="0.25">
      <c r="A8" s="1718" t="s">
        <v>51</v>
      </c>
      <c r="B8" s="1718"/>
      <c r="C8" s="132">
        <v>12</v>
      </c>
      <c r="D8" s="132">
        <v>4</v>
      </c>
      <c r="E8" s="132">
        <v>12</v>
      </c>
      <c r="F8" s="132">
        <v>0</v>
      </c>
      <c r="G8" s="132">
        <v>0</v>
      </c>
      <c r="H8" s="132">
        <v>0</v>
      </c>
      <c r="I8" s="132">
        <v>0</v>
      </c>
      <c r="J8" s="132">
        <f t="shared" si="0"/>
        <v>28</v>
      </c>
    </row>
    <row r="9" spans="1:13" ht="35.1" customHeight="1" x14ac:dyDescent="0.25">
      <c r="A9" s="1717" t="s">
        <v>52</v>
      </c>
      <c r="B9" s="1717"/>
      <c r="C9" s="132">
        <v>0</v>
      </c>
      <c r="D9" s="132">
        <v>0</v>
      </c>
      <c r="E9" s="132">
        <v>0</v>
      </c>
      <c r="F9" s="132">
        <v>0</v>
      </c>
      <c r="G9" s="132">
        <v>0</v>
      </c>
      <c r="H9" s="132">
        <v>0</v>
      </c>
      <c r="I9" s="132">
        <v>0</v>
      </c>
      <c r="J9" s="132">
        <f t="shared" si="0"/>
        <v>0</v>
      </c>
    </row>
    <row r="10" spans="1:13" ht="35.1" customHeight="1" x14ac:dyDescent="0.25">
      <c r="A10" s="1717" t="s">
        <v>84</v>
      </c>
      <c r="B10" s="1717"/>
      <c r="C10" s="132">
        <v>65</v>
      </c>
      <c r="D10" s="132">
        <v>16</v>
      </c>
      <c r="E10" s="132">
        <v>16</v>
      </c>
      <c r="F10" s="132">
        <v>3</v>
      </c>
      <c r="G10" s="132">
        <v>0</v>
      </c>
      <c r="H10" s="132">
        <v>0</v>
      </c>
      <c r="I10" s="132">
        <v>3</v>
      </c>
      <c r="J10" s="132">
        <f t="shared" si="0"/>
        <v>100</v>
      </c>
    </row>
    <row r="11" spans="1:13" ht="35.1" customHeight="1" x14ac:dyDescent="0.25">
      <c r="A11" s="1717" t="s">
        <v>54</v>
      </c>
      <c r="B11" s="1717"/>
      <c r="C11" s="132">
        <v>12</v>
      </c>
      <c r="D11" s="132">
        <v>12</v>
      </c>
      <c r="E11" s="132">
        <v>4</v>
      </c>
      <c r="F11" s="132">
        <v>6</v>
      </c>
      <c r="G11" s="132">
        <v>0</v>
      </c>
      <c r="H11" s="132">
        <v>0</v>
      </c>
      <c r="I11" s="132">
        <v>6</v>
      </c>
      <c r="J11" s="132">
        <f t="shared" si="0"/>
        <v>34</v>
      </c>
    </row>
    <row r="12" spans="1:13" ht="35.1" customHeight="1" x14ac:dyDescent="0.25">
      <c r="A12" s="1718" t="s">
        <v>85</v>
      </c>
      <c r="B12" s="1718"/>
      <c r="C12" s="132">
        <v>0</v>
      </c>
      <c r="D12" s="132">
        <v>0</v>
      </c>
      <c r="E12" s="132">
        <v>0</v>
      </c>
      <c r="F12" s="132">
        <v>0</v>
      </c>
      <c r="G12" s="132">
        <v>0</v>
      </c>
      <c r="H12" s="132">
        <v>0</v>
      </c>
      <c r="I12" s="132">
        <v>0</v>
      </c>
      <c r="J12" s="132">
        <f t="shared" si="0"/>
        <v>0</v>
      </c>
    </row>
    <row r="13" spans="1:13" ht="35.1" customHeight="1" x14ac:dyDescent="0.25">
      <c r="A13" s="1717" t="s">
        <v>86</v>
      </c>
      <c r="B13" s="1717"/>
      <c r="C13" s="132">
        <v>380</v>
      </c>
      <c r="D13" s="132">
        <v>10</v>
      </c>
      <c r="E13" s="132">
        <v>84</v>
      </c>
      <c r="F13" s="132">
        <v>88</v>
      </c>
      <c r="G13" s="132">
        <v>7</v>
      </c>
      <c r="H13" s="132">
        <v>14</v>
      </c>
      <c r="I13" s="132">
        <v>109</v>
      </c>
      <c r="J13" s="132">
        <f t="shared" si="0"/>
        <v>583</v>
      </c>
    </row>
    <row r="14" spans="1:13" ht="35.1" customHeight="1" x14ac:dyDescent="0.25">
      <c r="A14" s="1718" t="s">
        <v>57</v>
      </c>
      <c r="B14" s="1718"/>
      <c r="C14" s="132">
        <v>187</v>
      </c>
      <c r="D14" s="132">
        <v>52</v>
      </c>
      <c r="E14" s="132">
        <v>6</v>
      </c>
      <c r="F14" s="132">
        <v>131</v>
      </c>
      <c r="G14" s="132">
        <v>6</v>
      </c>
      <c r="H14" s="132">
        <v>56</v>
      </c>
      <c r="I14" s="132">
        <v>193</v>
      </c>
      <c r="J14" s="132">
        <f t="shared" si="0"/>
        <v>438</v>
      </c>
    </row>
    <row r="15" spans="1:13" ht="35.1" customHeight="1" x14ac:dyDescent="0.25">
      <c r="A15" s="1716" t="s">
        <v>154</v>
      </c>
      <c r="B15" s="1716"/>
      <c r="C15" s="132">
        <v>18</v>
      </c>
      <c r="D15" s="132">
        <v>0</v>
      </c>
      <c r="E15" s="132">
        <v>11</v>
      </c>
      <c r="F15" s="132">
        <v>5</v>
      </c>
      <c r="G15" s="132">
        <v>0</v>
      </c>
      <c r="H15" s="132">
        <v>0</v>
      </c>
      <c r="I15" s="132">
        <v>5</v>
      </c>
      <c r="J15" s="132">
        <f t="shared" si="0"/>
        <v>34</v>
      </c>
    </row>
    <row r="16" spans="1:13" ht="35.1" customHeight="1" x14ac:dyDescent="0.25">
      <c r="A16" s="1716" t="s">
        <v>155</v>
      </c>
      <c r="B16" s="1716"/>
      <c r="C16" s="132">
        <v>18</v>
      </c>
      <c r="D16" s="132">
        <v>28</v>
      </c>
      <c r="E16" s="132">
        <v>2</v>
      </c>
      <c r="F16" s="132">
        <v>15</v>
      </c>
      <c r="G16" s="132">
        <v>0</v>
      </c>
      <c r="H16" s="132">
        <v>0</v>
      </c>
      <c r="I16" s="132">
        <v>15</v>
      </c>
      <c r="J16" s="132">
        <f t="shared" si="0"/>
        <v>63</v>
      </c>
    </row>
    <row r="17" spans="1:13" ht="35.1" customHeight="1" x14ac:dyDescent="0.25">
      <c r="A17" s="1716" t="s">
        <v>156</v>
      </c>
      <c r="B17" s="1716"/>
      <c r="C17" s="132">
        <v>24</v>
      </c>
      <c r="D17" s="132">
        <v>8</v>
      </c>
      <c r="E17" s="132">
        <v>21</v>
      </c>
      <c r="F17" s="132">
        <v>4</v>
      </c>
      <c r="G17" s="132">
        <v>0</v>
      </c>
      <c r="H17" s="132">
        <v>1</v>
      </c>
      <c r="I17" s="132">
        <v>5</v>
      </c>
      <c r="J17" s="132">
        <f t="shared" si="0"/>
        <v>58</v>
      </c>
    </row>
    <row r="18" spans="1:13" ht="35.1" customHeight="1" x14ac:dyDescent="0.25">
      <c r="A18" s="1716" t="s">
        <v>158</v>
      </c>
      <c r="B18" s="1716"/>
      <c r="C18" s="132">
        <v>3</v>
      </c>
      <c r="D18" s="132">
        <v>3</v>
      </c>
      <c r="E18" s="132">
        <v>0</v>
      </c>
      <c r="F18" s="132">
        <v>1</v>
      </c>
      <c r="G18" s="132">
        <v>0</v>
      </c>
      <c r="H18" s="132">
        <v>0</v>
      </c>
      <c r="I18" s="132">
        <v>1</v>
      </c>
      <c r="J18" s="132">
        <f t="shared" si="0"/>
        <v>7</v>
      </c>
    </row>
    <row r="19" spans="1:13" ht="35.1" customHeight="1" x14ac:dyDescent="0.25">
      <c r="A19" s="1716" t="s">
        <v>157</v>
      </c>
      <c r="B19" s="1716"/>
      <c r="C19" s="132">
        <v>38</v>
      </c>
      <c r="D19" s="132">
        <v>32</v>
      </c>
      <c r="E19" s="132">
        <v>22</v>
      </c>
      <c r="F19" s="132">
        <v>27</v>
      </c>
      <c r="G19" s="132">
        <v>0</v>
      </c>
      <c r="H19" s="132">
        <v>0</v>
      </c>
      <c r="I19" s="132">
        <v>27</v>
      </c>
      <c r="J19" s="132">
        <f t="shared" si="0"/>
        <v>119</v>
      </c>
    </row>
    <row r="20" spans="1:13" ht="35.1" customHeight="1" x14ac:dyDescent="0.25">
      <c r="A20" s="1716" t="s">
        <v>162</v>
      </c>
      <c r="B20" s="1716"/>
      <c r="C20" s="132">
        <v>297</v>
      </c>
      <c r="D20" s="132">
        <v>0</v>
      </c>
      <c r="E20" s="132">
        <v>71</v>
      </c>
      <c r="F20" s="132">
        <v>101</v>
      </c>
      <c r="G20" s="132">
        <v>7</v>
      </c>
      <c r="H20" s="132">
        <v>0</v>
      </c>
      <c r="I20" s="132">
        <v>108</v>
      </c>
      <c r="J20" s="132">
        <f t="shared" si="0"/>
        <v>476</v>
      </c>
    </row>
    <row r="21" spans="1:13" ht="35.1" customHeight="1" x14ac:dyDescent="0.25">
      <c r="A21" s="1716" t="s">
        <v>159</v>
      </c>
      <c r="B21" s="1716"/>
      <c r="C21" s="132">
        <v>0</v>
      </c>
      <c r="D21" s="132">
        <v>0</v>
      </c>
      <c r="E21" s="132">
        <v>0</v>
      </c>
      <c r="F21" s="132">
        <v>0</v>
      </c>
      <c r="G21" s="132">
        <v>0</v>
      </c>
      <c r="H21" s="132">
        <v>0</v>
      </c>
      <c r="I21" s="132">
        <v>0</v>
      </c>
      <c r="J21" s="132">
        <f t="shared" si="0"/>
        <v>0</v>
      </c>
    </row>
    <row r="22" spans="1:13" ht="35.1" customHeight="1" x14ac:dyDescent="0.25">
      <c r="A22" s="1716" t="s">
        <v>160</v>
      </c>
      <c r="B22" s="1716"/>
      <c r="C22" s="132">
        <v>292</v>
      </c>
      <c r="D22" s="132">
        <v>0</v>
      </c>
      <c r="E22" s="132">
        <v>19</v>
      </c>
      <c r="F22" s="132">
        <v>31</v>
      </c>
      <c r="G22" s="132">
        <v>7</v>
      </c>
      <c r="H22" s="132">
        <v>0</v>
      </c>
      <c r="I22" s="132">
        <v>38</v>
      </c>
      <c r="J22" s="132">
        <f t="shared" si="0"/>
        <v>349</v>
      </c>
    </row>
    <row r="23" spans="1:13" ht="35.1" customHeight="1" x14ac:dyDescent="0.25">
      <c r="A23" s="1716" t="s">
        <v>161</v>
      </c>
      <c r="B23" s="1716"/>
      <c r="C23" s="132">
        <v>0</v>
      </c>
      <c r="D23" s="132">
        <v>0</v>
      </c>
      <c r="E23" s="132">
        <v>0</v>
      </c>
      <c r="F23" s="132">
        <v>0</v>
      </c>
      <c r="G23" s="132">
        <v>0</v>
      </c>
      <c r="H23" s="132">
        <v>0</v>
      </c>
      <c r="I23" s="132">
        <v>0</v>
      </c>
      <c r="J23" s="132">
        <f t="shared" si="0"/>
        <v>0</v>
      </c>
    </row>
    <row r="24" spans="1:13" ht="35.1" customHeight="1" x14ac:dyDescent="0.25">
      <c r="A24" s="1716" t="s">
        <v>163</v>
      </c>
      <c r="B24" s="1716"/>
      <c r="C24" s="132">
        <v>70</v>
      </c>
      <c r="D24" s="132">
        <v>43</v>
      </c>
      <c r="E24" s="132">
        <v>0</v>
      </c>
      <c r="F24" s="132">
        <v>79</v>
      </c>
      <c r="G24" s="132">
        <v>0</v>
      </c>
      <c r="H24" s="132">
        <v>0</v>
      </c>
      <c r="I24" s="132">
        <v>79</v>
      </c>
      <c r="J24" s="132">
        <f t="shared" si="0"/>
        <v>192</v>
      </c>
    </row>
    <row r="25" spans="1:13" ht="35.1" customHeight="1" thickBot="1" x14ac:dyDescent="0.3">
      <c r="A25" s="1716" t="s">
        <v>164</v>
      </c>
      <c r="B25" s="1716"/>
      <c r="C25" s="132">
        <v>109</v>
      </c>
      <c r="D25" s="132">
        <v>16</v>
      </c>
      <c r="E25" s="132">
        <v>0</v>
      </c>
      <c r="F25" s="132">
        <v>25</v>
      </c>
      <c r="G25" s="132">
        <v>1</v>
      </c>
      <c r="H25" s="132">
        <v>0</v>
      </c>
      <c r="I25" s="132">
        <v>26</v>
      </c>
      <c r="J25" s="145">
        <f t="shared" si="0"/>
        <v>151</v>
      </c>
    </row>
    <row r="26" spans="1:13" ht="35.1" customHeight="1" thickBot="1" x14ac:dyDescent="0.3">
      <c r="A26" s="1582" t="s">
        <v>58</v>
      </c>
      <c r="B26" s="1582"/>
      <c r="C26" s="191">
        <f t="shared" ref="C26:I26" si="1">SUM(C6:C25)</f>
        <v>1820</v>
      </c>
      <c r="D26" s="191">
        <f t="shared" si="1"/>
        <v>225</v>
      </c>
      <c r="E26" s="191">
        <f t="shared" si="1"/>
        <v>308</v>
      </c>
      <c r="F26" s="191">
        <f t="shared" si="1"/>
        <v>578</v>
      </c>
      <c r="G26" s="191">
        <f t="shared" si="1"/>
        <v>28</v>
      </c>
      <c r="H26" s="191">
        <f t="shared" si="1"/>
        <v>75</v>
      </c>
      <c r="I26" s="191">
        <f t="shared" si="1"/>
        <v>681</v>
      </c>
      <c r="J26" s="192">
        <f t="shared" si="0"/>
        <v>3034</v>
      </c>
    </row>
    <row r="27" spans="1:13" ht="35.1" customHeight="1" thickBot="1" x14ac:dyDescent="0.3">
      <c r="A27" s="1710" t="s">
        <v>16</v>
      </c>
      <c r="B27" s="1710"/>
      <c r="C27" s="184">
        <f>C26+'6 لكل القطاعات'!B32</f>
        <v>15750</v>
      </c>
      <c r="D27" s="184">
        <f>D26+'6 لكل القطاعات'!C32</f>
        <v>6691</v>
      </c>
      <c r="E27" s="184">
        <f>E26+'6 لكل القطاعات'!D32</f>
        <v>4830</v>
      </c>
      <c r="F27" s="184">
        <f>F26+'6 لكل القطاعات'!E32</f>
        <v>3871</v>
      </c>
      <c r="G27" s="184">
        <f>G26+'6 لكل القطاعات'!F32</f>
        <v>1580</v>
      </c>
      <c r="H27" s="184">
        <f>H26+'6 لكل القطاعات'!G32</f>
        <v>2063</v>
      </c>
      <c r="I27" s="184">
        <f>I26+'6 لكل القطاعات'!H32</f>
        <v>7514</v>
      </c>
      <c r="J27" s="185">
        <f t="shared" si="0"/>
        <v>34785</v>
      </c>
    </row>
    <row r="28" spans="1:13" ht="35.1" customHeight="1" x14ac:dyDescent="0.35">
      <c r="C28" s="13"/>
      <c r="D28" s="1"/>
      <c r="E28" s="1"/>
      <c r="F28" s="1"/>
      <c r="G28" s="1"/>
      <c r="H28" s="1"/>
      <c r="I28" s="1"/>
      <c r="J28" s="1"/>
      <c r="K28" s="18"/>
      <c r="L28" s="16"/>
      <c r="M28" s="105"/>
    </row>
    <row r="29" spans="1:13" ht="19.899999999999999" customHeight="1" x14ac:dyDescent="0.35">
      <c r="K29" s="1"/>
      <c r="L29" s="16"/>
      <c r="M29" s="105"/>
    </row>
    <row r="30" spans="1:13" ht="23.25" x14ac:dyDescent="0.35">
      <c r="D30" s="35"/>
      <c r="K30" s="1"/>
      <c r="L30" s="16"/>
      <c r="M30" s="105"/>
    </row>
    <row r="31" spans="1:13" ht="23.25" x14ac:dyDescent="0.35">
      <c r="D31" s="35"/>
      <c r="L31" s="16"/>
      <c r="M31" s="105"/>
    </row>
    <row r="32" spans="1:13" ht="23.25" x14ac:dyDescent="0.35">
      <c r="L32" s="16"/>
      <c r="M32" s="105"/>
    </row>
    <row r="33" spans="12:13" ht="23.25" x14ac:dyDescent="0.35">
      <c r="L33" s="16"/>
      <c r="M33" s="105"/>
    </row>
    <row r="34" spans="12:13" ht="23.25" x14ac:dyDescent="0.35">
      <c r="M34" s="105"/>
    </row>
    <row r="35" spans="12:13" ht="23.25" x14ac:dyDescent="0.35">
      <c r="M35" s="105"/>
    </row>
    <row r="36" spans="12:13" ht="23.25" x14ac:dyDescent="0.35">
      <c r="M36" s="105"/>
    </row>
    <row r="37" spans="12:13" ht="23.25" x14ac:dyDescent="0.35">
      <c r="M37" s="105"/>
    </row>
    <row r="38" spans="12:13" ht="23.25" x14ac:dyDescent="0.35">
      <c r="M38" s="105"/>
    </row>
    <row r="39" spans="12:13" ht="23.25" x14ac:dyDescent="0.35">
      <c r="M39" s="105"/>
    </row>
    <row r="40" spans="12:13" ht="23.25" x14ac:dyDescent="0.35">
      <c r="M40" s="105"/>
    </row>
    <row r="41" spans="12:13" ht="23.25" x14ac:dyDescent="0.35">
      <c r="M41" s="105"/>
    </row>
    <row r="42" spans="12:13" ht="23.25" x14ac:dyDescent="0.35">
      <c r="M42" s="105"/>
    </row>
    <row r="43" spans="12:13" ht="23.25" x14ac:dyDescent="0.35">
      <c r="M43" s="105"/>
    </row>
    <row r="44" spans="12:13" ht="23.25" x14ac:dyDescent="0.35">
      <c r="M44" s="105"/>
    </row>
    <row r="45" spans="12:13" ht="23.25" customHeight="1" x14ac:dyDescent="0.35">
      <c r="M45" s="105"/>
    </row>
    <row r="46" spans="12:13" ht="23.25" x14ac:dyDescent="0.35">
      <c r="M46" s="105"/>
    </row>
    <row r="47" spans="12:13" ht="23.25" x14ac:dyDescent="0.35">
      <c r="M47" s="105"/>
    </row>
    <row r="48" spans="12:13" ht="23.25" x14ac:dyDescent="0.35">
      <c r="M48" s="105"/>
    </row>
    <row r="49" spans="13:13" ht="23.25" x14ac:dyDescent="0.35">
      <c r="M49" s="105"/>
    </row>
    <row r="50" spans="13:13" ht="23.25" x14ac:dyDescent="0.35">
      <c r="M50" s="105"/>
    </row>
    <row r="51" spans="13:13" ht="23.25" x14ac:dyDescent="0.35">
      <c r="M51" s="105"/>
    </row>
    <row r="52" spans="13:13" ht="23.25" x14ac:dyDescent="0.35">
      <c r="M52" s="105"/>
    </row>
    <row r="53" spans="13:13" ht="23.25" x14ac:dyDescent="0.35">
      <c r="M53" s="105"/>
    </row>
    <row r="54" spans="13:13" ht="23.25" x14ac:dyDescent="0.35">
      <c r="M54" s="105"/>
    </row>
    <row r="55" spans="13:13" ht="23.25" x14ac:dyDescent="0.35">
      <c r="M55" s="105"/>
    </row>
  </sheetData>
  <mergeCells count="28">
    <mergeCell ref="A1:J1"/>
    <mergeCell ref="A2:J2"/>
    <mergeCell ref="A14:B14"/>
    <mergeCell ref="A15:B15"/>
    <mergeCell ref="A16:B16"/>
    <mergeCell ref="A17:B17"/>
    <mergeCell ref="A6:B6"/>
    <mergeCell ref="A8:B8"/>
    <mergeCell ref="A9:B9"/>
    <mergeCell ref="A10:B10"/>
    <mergeCell ref="A11:B11"/>
    <mergeCell ref="A12:B12"/>
    <mergeCell ref="A27:B27"/>
    <mergeCell ref="A3:B5"/>
    <mergeCell ref="F4:I4"/>
    <mergeCell ref="F3:I3"/>
    <mergeCell ref="J3:J5"/>
    <mergeCell ref="A25:B25"/>
    <mergeCell ref="A13:B13"/>
    <mergeCell ref="A26:B26"/>
    <mergeCell ref="A18:B18"/>
    <mergeCell ref="A19:B19"/>
    <mergeCell ref="A24:B24"/>
    <mergeCell ref="A20:B20"/>
    <mergeCell ref="A21:B21"/>
    <mergeCell ref="A22:B22"/>
    <mergeCell ref="A23:B23"/>
    <mergeCell ref="A7:B7"/>
  </mergeCells>
  <pageMargins left="1.1023622047244099" right="1.2992125984252001" top="1.7716535433070899" bottom="0.74803149606299202" header="1.14173228346457" footer="0.31496062992126"/>
  <pageSetup paperSize="9" scale="31" orientation="portrait" r:id="rId1"/>
  <headerFooter>
    <oddFooter>&amp;C&amp;"-,غامق"&amp;9 &amp;10 9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16"/>
  <sheetViews>
    <sheetView rightToLeft="1" view="pageBreakPreview" zoomScale="70" zoomScaleNormal="70" zoomScaleSheetLayoutView="70" workbookViewId="0">
      <selection activeCell="B24" sqref="B24"/>
    </sheetView>
  </sheetViews>
  <sheetFormatPr defaultRowHeight="15" x14ac:dyDescent="0.25"/>
  <cols>
    <col min="1" max="1" width="28.140625" customWidth="1"/>
    <col min="2" max="2" width="24" customWidth="1"/>
    <col min="3" max="3" width="22.7109375" customWidth="1"/>
    <col min="4" max="4" width="23.7109375" customWidth="1"/>
    <col min="5" max="5" width="22.42578125" customWidth="1"/>
    <col min="6" max="6" width="21.42578125" customWidth="1"/>
    <col min="7" max="7" width="21.7109375" customWidth="1"/>
    <col min="8" max="8" width="13.5703125" customWidth="1"/>
    <col min="9" max="9" width="15.42578125" customWidth="1"/>
    <col min="10" max="10" width="48.5703125" style="343" customWidth="1"/>
  </cols>
  <sheetData>
    <row r="1" spans="1:15" ht="16.5" customHeight="1" x14ac:dyDescent="0.25">
      <c r="A1" s="1589" t="s">
        <v>996</v>
      </c>
      <c r="B1" s="1589"/>
      <c r="C1" s="1589"/>
      <c r="D1" s="1589"/>
      <c r="E1" s="1589"/>
      <c r="F1" s="1589"/>
      <c r="G1" s="1589"/>
      <c r="H1" s="1589"/>
      <c r="I1" s="1589"/>
      <c r="J1" s="1589"/>
      <c r="K1" s="331"/>
    </row>
    <row r="2" spans="1:15" ht="34.5" customHeight="1" x14ac:dyDescent="0.25">
      <c r="A2" s="1589" t="s">
        <v>1022</v>
      </c>
      <c r="B2" s="1589"/>
      <c r="C2" s="1589"/>
      <c r="D2" s="1589"/>
      <c r="E2" s="1589"/>
      <c r="F2" s="1589"/>
      <c r="G2" s="1589"/>
      <c r="H2" s="1589"/>
      <c r="I2" s="1589"/>
      <c r="J2" s="1589"/>
      <c r="K2" s="331"/>
    </row>
    <row r="3" spans="1:15" s="448" customFormat="1" ht="23.1" customHeight="1" thickBot="1" x14ac:dyDescent="0.3">
      <c r="A3" s="579" t="s">
        <v>731</v>
      </c>
      <c r="B3" s="348"/>
      <c r="C3" s="348"/>
      <c r="D3" s="348"/>
      <c r="E3" s="348"/>
      <c r="F3" s="348"/>
      <c r="G3" s="348"/>
      <c r="H3" s="348"/>
      <c r="I3" s="348"/>
      <c r="J3" s="348" t="s">
        <v>732</v>
      </c>
      <c r="K3" s="331"/>
    </row>
    <row r="4" spans="1:15" ht="41.25" customHeight="1" thickBot="1" x14ac:dyDescent="0.3">
      <c r="A4" s="1724" t="s">
        <v>775</v>
      </c>
      <c r="B4" s="573" t="s">
        <v>733</v>
      </c>
      <c r="C4" s="574" t="s">
        <v>734</v>
      </c>
      <c r="D4" s="575" t="s">
        <v>735</v>
      </c>
      <c r="E4" s="1726" t="s">
        <v>736</v>
      </c>
      <c r="F4" s="1727"/>
      <c r="G4" s="1728"/>
      <c r="H4" s="1729" t="s">
        <v>737</v>
      </c>
      <c r="I4" s="1723" t="s">
        <v>738</v>
      </c>
      <c r="J4" s="1720" t="s">
        <v>866</v>
      </c>
      <c r="K4" s="331"/>
    </row>
    <row r="5" spans="1:15" ht="28.5" customHeight="1" x14ac:dyDescent="0.25">
      <c r="A5" s="1590"/>
      <c r="B5" s="1732" t="s">
        <v>208</v>
      </c>
      <c r="C5" s="1536"/>
      <c r="D5" s="1537"/>
      <c r="E5" s="1610" t="s">
        <v>443</v>
      </c>
      <c r="F5" s="1610"/>
      <c r="G5" s="1610"/>
      <c r="H5" s="1730"/>
      <c r="I5" s="1595"/>
      <c r="J5" s="1599"/>
      <c r="K5" s="331"/>
    </row>
    <row r="6" spans="1:15" ht="27.6" customHeight="1" x14ac:dyDescent="0.25">
      <c r="A6" s="1590"/>
      <c r="B6" s="1605" t="s">
        <v>450</v>
      </c>
      <c r="C6" s="1597"/>
      <c r="D6" s="1603"/>
      <c r="E6" s="1722" t="s">
        <v>450</v>
      </c>
      <c r="F6" s="1722"/>
      <c r="G6" s="1722"/>
      <c r="H6" s="1730"/>
      <c r="I6" s="1595"/>
      <c r="J6" s="1599"/>
      <c r="K6" s="331"/>
      <c r="L6" s="404"/>
    </row>
    <row r="7" spans="1:15" ht="24.6" customHeight="1" thickBot="1" x14ac:dyDescent="0.3">
      <c r="A7" s="1725"/>
      <c r="B7" s="1172" t="s">
        <v>444</v>
      </c>
      <c r="C7" s="1173" t="s">
        <v>445</v>
      </c>
      <c r="D7" s="1174" t="s">
        <v>510</v>
      </c>
      <c r="E7" s="1175" t="s">
        <v>446</v>
      </c>
      <c r="F7" s="1176" t="s">
        <v>447</v>
      </c>
      <c r="G7" s="1177" t="s">
        <v>497</v>
      </c>
      <c r="H7" s="1731"/>
      <c r="I7" s="1623"/>
      <c r="J7" s="1721"/>
      <c r="K7" s="331"/>
      <c r="O7" s="403"/>
    </row>
    <row r="8" spans="1:15" ht="24.95" customHeight="1" thickBot="1" x14ac:dyDescent="0.3">
      <c r="A8" s="486" t="s">
        <v>627</v>
      </c>
      <c r="B8" s="625"/>
      <c r="C8" s="626"/>
      <c r="D8" s="626"/>
      <c r="E8" s="626"/>
      <c r="F8" s="626"/>
      <c r="G8" s="626"/>
      <c r="H8" s="626"/>
      <c r="I8" s="516"/>
      <c r="J8" s="491" t="s">
        <v>698</v>
      </c>
      <c r="K8" s="331"/>
    </row>
    <row r="9" spans="1:15" ht="24.95" customHeight="1" x14ac:dyDescent="0.35">
      <c r="A9" s="492" t="s">
        <v>196</v>
      </c>
      <c r="B9" s="989">
        <v>206</v>
      </c>
      <c r="C9" s="989">
        <v>47</v>
      </c>
      <c r="D9" s="989">
        <v>93</v>
      </c>
      <c r="E9" s="989">
        <v>14</v>
      </c>
      <c r="F9" s="989">
        <v>10</v>
      </c>
      <c r="G9" s="989">
        <v>0</v>
      </c>
      <c r="H9" s="989">
        <f t="shared" ref="H9:H32" si="0">SUM(E9:G9)</f>
        <v>24</v>
      </c>
      <c r="I9" s="989">
        <v>370</v>
      </c>
      <c r="J9" s="495" t="s">
        <v>389</v>
      </c>
      <c r="K9" s="1311"/>
    </row>
    <row r="10" spans="1:15" ht="24.95" customHeight="1" x14ac:dyDescent="0.35">
      <c r="A10" s="496" t="s">
        <v>301</v>
      </c>
      <c r="B10" s="559">
        <v>320</v>
      </c>
      <c r="C10" s="559">
        <v>163</v>
      </c>
      <c r="D10" s="559">
        <v>100</v>
      </c>
      <c r="E10" s="559">
        <v>248</v>
      </c>
      <c r="F10" s="559">
        <v>43</v>
      </c>
      <c r="G10" s="559">
        <v>71</v>
      </c>
      <c r="H10" s="534">
        <f t="shared" si="0"/>
        <v>362</v>
      </c>
      <c r="I10" s="534">
        <v>945</v>
      </c>
      <c r="J10" s="627" t="s">
        <v>437</v>
      </c>
      <c r="K10" s="1311"/>
    </row>
    <row r="11" spans="1:15" ht="24.95" customHeight="1" x14ac:dyDescent="0.35">
      <c r="A11" s="496" t="s">
        <v>44</v>
      </c>
      <c r="B11" s="559">
        <v>131</v>
      </c>
      <c r="C11" s="559">
        <v>121</v>
      </c>
      <c r="D11" s="559">
        <v>45</v>
      </c>
      <c r="E11" s="559">
        <v>289</v>
      </c>
      <c r="F11" s="559">
        <v>176</v>
      </c>
      <c r="G11" s="559">
        <v>54</v>
      </c>
      <c r="H11" s="534">
        <f t="shared" si="0"/>
        <v>519</v>
      </c>
      <c r="I11" s="534">
        <v>816</v>
      </c>
      <c r="J11" s="627" t="s">
        <v>391</v>
      </c>
      <c r="K11" s="1311"/>
    </row>
    <row r="12" spans="1:15" ht="24.95" customHeight="1" x14ac:dyDescent="0.35">
      <c r="A12" s="496" t="s">
        <v>36</v>
      </c>
      <c r="B12" s="559">
        <v>663</v>
      </c>
      <c r="C12" s="559">
        <v>271</v>
      </c>
      <c r="D12" s="559">
        <v>97</v>
      </c>
      <c r="E12" s="559">
        <v>489</v>
      </c>
      <c r="F12" s="559">
        <v>18</v>
      </c>
      <c r="G12" s="559">
        <v>90</v>
      </c>
      <c r="H12" s="534">
        <f t="shared" si="0"/>
        <v>597</v>
      </c>
      <c r="I12" s="534">
        <v>1628</v>
      </c>
      <c r="J12" s="627" t="s">
        <v>392</v>
      </c>
      <c r="K12" s="1311"/>
    </row>
    <row r="13" spans="1:15" ht="24.95" customHeight="1" x14ac:dyDescent="0.35">
      <c r="A13" s="496" t="s">
        <v>136</v>
      </c>
      <c r="B13" s="559">
        <v>436</v>
      </c>
      <c r="C13" s="559">
        <v>239</v>
      </c>
      <c r="D13" s="559">
        <v>264</v>
      </c>
      <c r="E13" s="559">
        <v>105</v>
      </c>
      <c r="F13" s="559">
        <v>89</v>
      </c>
      <c r="G13" s="559">
        <v>15</v>
      </c>
      <c r="H13" s="534">
        <f t="shared" si="0"/>
        <v>209</v>
      </c>
      <c r="I13" s="534">
        <v>1148</v>
      </c>
      <c r="J13" s="627" t="s">
        <v>393</v>
      </c>
      <c r="K13" s="1311"/>
    </row>
    <row r="14" spans="1:15" ht="24.95" customHeight="1" x14ac:dyDescent="0.35">
      <c r="A14" s="496" t="s">
        <v>35</v>
      </c>
      <c r="B14" s="559">
        <v>293</v>
      </c>
      <c r="C14" s="559">
        <v>124</v>
      </c>
      <c r="D14" s="559">
        <v>133</v>
      </c>
      <c r="E14" s="559">
        <v>354</v>
      </c>
      <c r="F14" s="559">
        <v>102</v>
      </c>
      <c r="G14" s="559">
        <v>191</v>
      </c>
      <c r="H14" s="534">
        <f t="shared" si="0"/>
        <v>647</v>
      </c>
      <c r="I14" s="534">
        <v>1197</v>
      </c>
      <c r="J14" s="627" t="s">
        <v>394</v>
      </c>
      <c r="K14" s="1311"/>
    </row>
    <row r="15" spans="1:15" ht="24.95" customHeight="1" x14ac:dyDescent="0.35">
      <c r="A15" s="496" t="s">
        <v>37</v>
      </c>
      <c r="B15" s="559">
        <v>458</v>
      </c>
      <c r="C15" s="559">
        <v>167</v>
      </c>
      <c r="D15" s="559">
        <v>84</v>
      </c>
      <c r="E15" s="559">
        <v>286</v>
      </c>
      <c r="F15" s="559">
        <v>13</v>
      </c>
      <c r="G15" s="559">
        <v>66</v>
      </c>
      <c r="H15" s="534">
        <f t="shared" si="0"/>
        <v>365</v>
      </c>
      <c r="I15" s="534">
        <v>1074</v>
      </c>
      <c r="J15" s="627" t="s">
        <v>438</v>
      </c>
      <c r="K15" s="1311"/>
    </row>
    <row r="16" spans="1:15" ht="24.95" customHeight="1" x14ac:dyDescent="0.35">
      <c r="A16" s="496" t="s">
        <v>123</v>
      </c>
      <c r="B16" s="559">
        <v>190</v>
      </c>
      <c r="C16" s="559">
        <v>77</v>
      </c>
      <c r="D16" s="559">
        <v>35</v>
      </c>
      <c r="E16" s="559">
        <v>80</v>
      </c>
      <c r="F16" s="559">
        <v>35</v>
      </c>
      <c r="G16" s="559">
        <v>15</v>
      </c>
      <c r="H16" s="534">
        <f t="shared" si="0"/>
        <v>130</v>
      </c>
      <c r="I16" s="534">
        <v>432</v>
      </c>
      <c r="J16" s="627" t="s">
        <v>396</v>
      </c>
      <c r="K16" s="1311"/>
    </row>
    <row r="17" spans="1:11" ht="24.95" customHeight="1" x14ac:dyDescent="0.35">
      <c r="A17" s="496" t="s">
        <v>928</v>
      </c>
      <c r="B17" s="559">
        <v>271</v>
      </c>
      <c r="C17" s="559">
        <v>308</v>
      </c>
      <c r="D17" s="559">
        <v>73</v>
      </c>
      <c r="E17" s="559">
        <v>217</v>
      </c>
      <c r="F17" s="559">
        <v>25</v>
      </c>
      <c r="G17" s="559">
        <v>5</v>
      </c>
      <c r="H17" s="534">
        <f t="shared" si="0"/>
        <v>247</v>
      </c>
      <c r="I17" s="534">
        <v>899</v>
      </c>
      <c r="J17" s="627" t="s">
        <v>929</v>
      </c>
      <c r="K17" s="1311"/>
    </row>
    <row r="18" spans="1:11" ht="24.95" customHeight="1" x14ac:dyDescent="0.35">
      <c r="A18" s="496" t="s">
        <v>139</v>
      </c>
      <c r="B18" s="559">
        <v>100</v>
      </c>
      <c r="C18" s="559">
        <v>61</v>
      </c>
      <c r="D18" s="559">
        <v>36</v>
      </c>
      <c r="E18" s="559">
        <v>139</v>
      </c>
      <c r="F18" s="559">
        <v>12</v>
      </c>
      <c r="G18" s="559">
        <v>8</v>
      </c>
      <c r="H18" s="534">
        <f t="shared" si="0"/>
        <v>159</v>
      </c>
      <c r="I18" s="534">
        <v>356</v>
      </c>
      <c r="J18" s="627" t="s">
        <v>397</v>
      </c>
      <c r="K18" s="1311"/>
    </row>
    <row r="19" spans="1:11" ht="24.95" customHeight="1" x14ac:dyDescent="0.35">
      <c r="A19" s="496" t="s">
        <v>39</v>
      </c>
      <c r="B19" s="559">
        <v>166</v>
      </c>
      <c r="C19" s="559">
        <v>116</v>
      </c>
      <c r="D19" s="559">
        <v>108</v>
      </c>
      <c r="E19" s="559">
        <v>35</v>
      </c>
      <c r="F19" s="559">
        <v>11</v>
      </c>
      <c r="G19" s="559">
        <v>0</v>
      </c>
      <c r="H19" s="534">
        <f t="shared" si="0"/>
        <v>46</v>
      </c>
      <c r="I19" s="534">
        <v>436</v>
      </c>
      <c r="J19" s="627" t="s">
        <v>439</v>
      </c>
      <c r="K19" s="1311"/>
    </row>
    <row r="20" spans="1:11" ht="24.95" customHeight="1" x14ac:dyDescent="0.35">
      <c r="A20" s="496" t="s">
        <v>33</v>
      </c>
      <c r="B20" s="559">
        <v>359</v>
      </c>
      <c r="C20" s="559">
        <v>105</v>
      </c>
      <c r="D20" s="559">
        <v>509</v>
      </c>
      <c r="E20" s="559">
        <v>324</v>
      </c>
      <c r="F20" s="559">
        <v>26</v>
      </c>
      <c r="G20" s="559">
        <v>15</v>
      </c>
      <c r="H20" s="534">
        <f t="shared" si="0"/>
        <v>365</v>
      </c>
      <c r="I20" s="534">
        <v>1338</v>
      </c>
      <c r="J20" s="627" t="s">
        <v>399</v>
      </c>
      <c r="K20" s="1311"/>
    </row>
    <row r="21" spans="1:11" ht="24.95" customHeight="1" x14ac:dyDescent="0.35">
      <c r="A21" s="496" t="s">
        <v>134</v>
      </c>
      <c r="B21" s="559">
        <v>157</v>
      </c>
      <c r="C21" s="559">
        <v>113</v>
      </c>
      <c r="D21" s="559">
        <v>428</v>
      </c>
      <c r="E21" s="559">
        <v>206</v>
      </c>
      <c r="F21" s="559">
        <v>25</v>
      </c>
      <c r="G21" s="559">
        <v>15</v>
      </c>
      <c r="H21" s="534">
        <f t="shared" si="0"/>
        <v>246</v>
      </c>
      <c r="I21" s="534">
        <v>944</v>
      </c>
      <c r="J21" s="627" t="s">
        <v>400</v>
      </c>
      <c r="K21" s="1311"/>
    </row>
    <row r="22" spans="1:11" ht="24.95" customHeight="1" x14ac:dyDescent="0.35">
      <c r="A22" s="496" t="s">
        <v>30</v>
      </c>
      <c r="B22" s="559">
        <v>318</v>
      </c>
      <c r="C22" s="559">
        <v>354</v>
      </c>
      <c r="D22" s="559">
        <v>231</v>
      </c>
      <c r="E22" s="559">
        <v>230</v>
      </c>
      <c r="F22" s="559">
        <v>23</v>
      </c>
      <c r="G22" s="559">
        <v>20</v>
      </c>
      <c r="H22" s="534">
        <f t="shared" si="0"/>
        <v>273</v>
      </c>
      <c r="I22" s="534">
        <v>1176</v>
      </c>
      <c r="J22" s="627" t="s">
        <v>428</v>
      </c>
      <c r="K22" s="1311"/>
    </row>
    <row r="23" spans="1:11" ht="24.95" customHeight="1" x14ac:dyDescent="0.35">
      <c r="A23" s="496" t="s">
        <v>296</v>
      </c>
      <c r="B23" s="559">
        <v>131</v>
      </c>
      <c r="C23" s="559">
        <v>149</v>
      </c>
      <c r="D23" s="559">
        <v>18</v>
      </c>
      <c r="E23" s="559">
        <v>66</v>
      </c>
      <c r="F23" s="559">
        <v>54</v>
      </c>
      <c r="G23" s="559">
        <v>102</v>
      </c>
      <c r="H23" s="534">
        <f t="shared" si="0"/>
        <v>222</v>
      </c>
      <c r="I23" s="534">
        <v>520</v>
      </c>
      <c r="J23" s="627" t="s">
        <v>402</v>
      </c>
      <c r="K23" s="1311"/>
    </row>
    <row r="24" spans="1:11" ht="24.95" customHeight="1" x14ac:dyDescent="0.35">
      <c r="A24" s="496" t="s">
        <v>42</v>
      </c>
      <c r="B24" s="559">
        <v>219</v>
      </c>
      <c r="C24" s="559">
        <v>142</v>
      </c>
      <c r="D24" s="559">
        <v>19</v>
      </c>
      <c r="E24" s="559">
        <v>20</v>
      </c>
      <c r="F24" s="559">
        <v>10</v>
      </c>
      <c r="G24" s="559">
        <v>0</v>
      </c>
      <c r="H24" s="534">
        <f t="shared" si="0"/>
        <v>30</v>
      </c>
      <c r="I24" s="534">
        <v>410</v>
      </c>
      <c r="J24" s="627" t="s">
        <v>403</v>
      </c>
      <c r="K24" s="1311"/>
    </row>
    <row r="25" spans="1:11" ht="24.95" customHeight="1" x14ac:dyDescent="0.35">
      <c r="A25" s="496" t="s">
        <v>26</v>
      </c>
      <c r="B25" s="559">
        <v>80</v>
      </c>
      <c r="C25" s="559">
        <v>115</v>
      </c>
      <c r="D25" s="559">
        <v>31</v>
      </c>
      <c r="E25" s="559">
        <v>2</v>
      </c>
      <c r="F25" s="559">
        <v>15</v>
      </c>
      <c r="G25" s="559">
        <v>1</v>
      </c>
      <c r="H25" s="534">
        <f t="shared" si="0"/>
        <v>18</v>
      </c>
      <c r="I25" s="534">
        <v>244</v>
      </c>
      <c r="J25" s="627" t="s">
        <v>440</v>
      </c>
      <c r="K25" s="1311"/>
    </row>
    <row r="26" spans="1:11" ht="24.95" customHeight="1" x14ac:dyDescent="0.35">
      <c r="A26" s="496" t="s">
        <v>34</v>
      </c>
      <c r="B26" s="559">
        <v>1285</v>
      </c>
      <c r="C26" s="559">
        <v>1047</v>
      </c>
      <c r="D26" s="559">
        <v>446</v>
      </c>
      <c r="E26" s="559">
        <v>319</v>
      </c>
      <c r="F26" s="559">
        <v>431</v>
      </c>
      <c r="G26" s="559">
        <v>617</v>
      </c>
      <c r="H26" s="534">
        <f t="shared" si="0"/>
        <v>1367</v>
      </c>
      <c r="I26" s="534">
        <v>4145</v>
      </c>
      <c r="J26" s="627" t="s">
        <v>441</v>
      </c>
      <c r="K26" s="1311"/>
    </row>
    <row r="27" spans="1:11" ht="24.95" customHeight="1" x14ac:dyDescent="0.35">
      <c r="A27" s="496" t="s">
        <v>38</v>
      </c>
      <c r="B27" s="559">
        <v>157</v>
      </c>
      <c r="C27" s="559">
        <v>35</v>
      </c>
      <c r="D27" s="559">
        <v>3</v>
      </c>
      <c r="E27" s="559">
        <v>17</v>
      </c>
      <c r="F27" s="559">
        <v>7</v>
      </c>
      <c r="G27" s="559">
        <v>0</v>
      </c>
      <c r="H27" s="559">
        <f t="shared" si="0"/>
        <v>24</v>
      </c>
      <c r="I27" s="534">
        <v>219</v>
      </c>
      <c r="J27" s="627" t="s">
        <v>406</v>
      </c>
      <c r="K27" s="1311"/>
    </row>
    <row r="28" spans="1:11" ht="24.95" customHeight="1" x14ac:dyDescent="0.35">
      <c r="A28" s="496" t="s">
        <v>45</v>
      </c>
      <c r="B28" s="559">
        <v>227</v>
      </c>
      <c r="C28" s="559">
        <v>9</v>
      </c>
      <c r="D28" s="559">
        <v>88</v>
      </c>
      <c r="E28" s="559">
        <v>36</v>
      </c>
      <c r="F28" s="559">
        <v>5</v>
      </c>
      <c r="G28" s="559">
        <v>9</v>
      </c>
      <c r="H28" s="534">
        <f t="shared" si="0"/>
        <v>50</v>
      </c>
      <c r="I28" s="534">
        <v>374</v>
      </c>
      <c r="J28" s="627" t="s">
        <v>458</v>
      </c>
      <c r="K28" s="1311"/>
    </row>
    <row r="29" spans="1:11" ht="24.95" customHeight="1" x14ac:dyDescent="0.35">
      <c r="A29" s="496" t="s">
        <v>303</v>
      </c>
      <c r="B29" s="559">
        <v>45</v>
      </c>
      <c r="C29" s="559">
        <v>3</v>
      </c>
      <c r="D29" s="559">
        <v>18</v>
      </c>
      <c r="E29" s="559">
        <v>1</v>
      </c>
      <c r="F29" s="559">
        <v>0</v>
      </c>
      <c r="G29" s="559">
        <v>0</v>
      </c>
      <c r="H29" s="534">
        <f t="shared" si="0"/>
        <v>1</v>
      </c>
      <c r="I29" s="534">
        <v>67</v>
      </c>
      <c r="J29" s="627" t="s">
        <v>408</v>
      </c>
      <c r="K29" s="1311"/>
    </row>
    <row r="30" spans="1:11" ht="24.95" customHeight="1" x14ac:dyDescent="0.35">
      <c r="A30" s="496" t="s">
        <v>48</v>
      </c>
      <c r="B30" s="559">
        <v>171</v>
      </c>
      <c r="C30" s="559">
        <v>149</v>
      </c>
      <c r="D30" s="559">
        <v>2</v>
      </c>
      <c r="E30" s="559">
        <v>64</v>
      </c>
      <c r="F30" s="559">
        <v>0</v>
      </c>
      <c r="G30" s="559">
        <v>1</v>
      </c>
      <c r="H30" s="534">
        <f t="shared" si="0"/>
        <v>65</v>
      </c>
      <c r="I30" s="534">
        <v>387</v>
      </c>
      <c r="J30" s="627" t="s">
        <v>409</v>
      </c>
      <c r="K30" s="1311"/>
    </row>
    <row r="31" spans="1:11" ht="24.95" customHeight="1" thickBot="1" x14ac:dyDescent="0.4">
      <c r="A31" s="1027" t="s">
        <v>358</v>
      </c>
      <c r="B31" s="547">
        <v>212</v>
      </c>
      <c r="C31" s="547">
        <v>3</v>
      </c>
      <c r="D31" s="547">
        <v>1</v>
      </c>
      <c r="E31" s="547">
        <v>36</v>
      </c>
      <c r="F31" s="547">
        <v>10</v>
      </c>
      <c r="G31" s="547">
        <v>20</v>
      </c>
      <c r="H31" s="581">
        <f t="shared" si="0"/>
        <v>66</v>
      </c>
      <c r="I31" s="581">
        <v>282</v>
      </c>
      <c r="J31" s="720" t="s">
        <v>442</v>
      </c>
      <c r="K31" s="1311"/>
    </row>
    <row r="32" spans="1:11" s="461" customFormat="1" ht="24.95" customHeight="1" thickBot="1" x14ac:dyDescent="0.3">
      <c r="A32" s="1094" t="s">
        <v>620</v>
      </c>
      <c r="B32" s="1095">
        <f t="shared" ref="B32:G32" si="1">SUM(B9:B31)</f>
        <v>6595</v>
      </c>
      <c r="C32" s="1095">
        <f t="shared" si="1"/>
        <v>3918</v>
      </c>
      <c r="D32" s="1095">
        <f t="shared" si="1"/>
        <v>2862</v>
      </c>
      <c r="E32" s="1095">
        <f t="shared" si="1"/>
        <v>3577</v>
      </c>
      <c r="F32" s="1095">
        <f t="shared" si="1"/>
        <v>1140</v>
      </c>
      <c r="G32" s="1095">
        <f t="shared" si="1"/>
        <v>1315</v>
      </c>
      <c r="H32" s="1095">
        <f t="shared" si="0"/>
        <v>6032</v>
      </c>
      <c r="I32" s="1095">
        <v>19407</v>
      </c>
      <c r="J32" s="1096" t="s">
        <v>686</v>
      </c>
      <c r="K32" s="465"/>
    </row>
    <row r="33" spans="1:10" x14ac:dyDescent="0.25">
      <c r="J33"/>
    </row>
    <row r="34" spans="1:10" x14ac:dyDescent="0.25">
      <c r="J34"/>
    </row>
    <row r="35" spans="1:10" x14ac:dyDescent="0.25">
      <c r="A35" s="422"/>
      <c r="J35"/>
    </row>
    <row r="36" spans="1:10" ht="14.25" customHeight="1" x14ac:dyDescent="0.25">
      <c r="A36" s="422"/>
      <c r="J36"/>
    </row>
    <row r="37" spans="1:10" ht="14.25" customHeight="1" x14ac:dyDescent="0.25">
      <c r="A37" s="422"/>
      <c r="J37"/>
    </row>
    <row r="38" spans="1:10" ht="14.25" customHeight="1" x14ac:dyDescent="0.25">
      <c r="A38" s="422"/>
      <c r="J38"/>
    </row>
    <row r="39" spans="1:10" ht="14.25" customHeight="1" x14ac:dyDescent="0.25">
      <c r="A39" s="422"/>
      <c r="J39"/>
    </row>
    <row r="40" spans="1:10" x14ac:dyDescent="0.25">
      <c r="A40" s="422"/>
      <c r="J40"/>
    </row>
    <row r="41" spans="1:10" x14ac:dyDescent="0.25">
      <c r="A41" s="422"/>
      <c r="J41"/>
    </row>
    <row r="42" spans="1:10" x14ac:dyDescent="0.25">
      <c r="A42" s="422"/>
      <c r="J42"/>
    </row>
    <row r="43" spans="1:10" x14ac:dyDescent="0.25">
      <c r="A43" s="422"/>
      <c r="J43"/>
    </row>
    <row r="44" spans="1:10" x14ac:dyDescent="0.25">
      <c r="A44" s="422"/>
      <c r="J44"/>
    </row>
    <row r="45" spans="1:10" x14ac:dyDescent="0.25">
      <c r="A45" s="422"/>
      <c r="J45"/>
    </row>
    <row r="46" spans="1:10" x14ac:dyDescent="0.25">
      <c r="A46" s="422"/>
      <c r="J46"/>
    </row>
    <row r="47" spans="1:10" x14ac:dyDescent="0.25">
      <c r="A47" s="422"/>
      <c r="J47"/>
    </row>
    <row r="48" spans="1:10" x14ac:dyDescent="0.25">
      <c r="A48" s="422"/>
      <c r="J48"/>
    </row>
    <row r="49" spans="1:10" x14ac:dyDescent="0.25">
      <c r="A49" s="422"/>
      <c r="J49"/>
    </row>
    <row r="50" spans="1:10" x14ac:dyDescent="0.25">
      <c r="A50" s="422"/>
      <c r="J50"/>
    </row>
    <row r="51" spans="1:10" x14ac:dyDescent="0.25">
      <c r="A51" s="422"/>
      <c r="J51"/>
    </row>
    <row r="52" spans="1:10" x14ac:dyDescent="0.25">
      <c r="A52" s="422"/>
      <c r="J52"/>
    </row>
    <row r="53" spans="1:10" x14ac:dyDescent="0.25">
      <c r="A53" s="422"/>
      <c r="J53"/>
    </row>
    <row r="54" spans="1:10" x14ac:dyDescent="0.25">
      <c r="A54" s="422"/>
      <c r="J54"/>
    </row>
    <row r="55" spans="1:10" x14ac:dyDescent="0.25">
      <c r="A55" s="422"/>
      <c r="J55"/>
    </row>
    <row r="56" spans="1:10" x14ac:dyDescent="0.25">
      <c r="A56" s="422"/>
      <c r="J56"/>
    </row>
    <row r="57" spans="1:10" x14ac:dyDescent="0.25">
      <c r="A57" s="422"/>
      <c r="J57"/>
    </row>
    <row r="58" spans="1:10" x14ac:dyDescent="0.25">
      <c r="A58" s="422"/>
      <c r="J58"/>
    </row>
    <row r="59" spans="1:10" x14ac:dyDescent="0.25">
      <c r="A59" s="422"/>
      <c r="J59"/>
    </row>
    <row r="60" spans="1:10" x14ac:dyDescent="0.25">
      <c r="A60" s="422"/>
      <c r="J60"/>
    </row>
    <row r="61" spans="1:10" x14ac:dyDescent="0.25">
      <c r="A61" s="422"/>
      <c r="J61"/>
    </row>
    <row r="62" spans="1:10" x14ac:dyDescent="0.25">
      <c r="A62" s="422"/>
      <c r="J62"/>
    </row>
    <row r="63" spans="1:10" x14ac:dyDescent="0.25">
      <c r="A63" s="422"/>
      <c r="J63"/>
    </row>
    <row r="64" spans="1:10" s="274" customFormat="1" x14ac:dyDescent="0.25">
      <c r="A64" s="423"/>
    </row>
    <row r="65" spans="1:10" x14ac:dyDescent="0.25">
      <c r="A65" s="422"/>
      <c r="J65"/>
    </row>
    <row r="66" spans="1:10" x14ac:dyDescent="0.25">
      <c r="A66" s="422"/>
      <c r="J66"/>
    </row>
    <row r="67" spans="1:10" x14ac:dyDescent="0.25">
      <c r="A67" s="422"/>
      <c r="J67"/>
    </row>
    <row r="68" spans="1:10" x14ac:dyDescent="0.25">
      <c r="A68" s="422"/>
      <c r="J68"/>
    </row>
    <row r="69" spans="1:10" x14ac:dyDescent="0.25">
      <c r="A69" s="422"/>
      <c r="J69"/>
    </row>
    <row r="70" spans="1:10" x14ac:dyDescent="0.25">
      <c r="A70" s="422"/>
      <c r="J70"/>
    </row>
    <row r="71" spans="1:10" x14ac:dyDescent="0.25">
      <c r="A71" s="422"/>
      <c r="J71"/>
    </row>
    <row r="72" spans="1:10" x14ac:dyDescent="0.25">
      <c r="A72" s="422"/>
      <c r="J72"/>
    </row>
    <row r="73" spans="1:10" x14ac:dyDescent="0.25">
      <c r="A73" s="422"/>
      <c r="J73"/>
    </row>
    <row r="74" spans="1:10" x14ac:dyDescent="0.25">
      <c r="A74" s="422"/>
      <c r="J74"/>
    </row>
    <row r="75" spans="1:10" x14ac:dyDescent="0.25">
      <c r="A75" s="422"/>
      <c r="J75"/>
    </row>
    <row r="76" spans="1:10" x14ac:dyDescent="0.25">
      <c r="A76" s="422"/>
      <c r="J76"/>
    </row>
    <row r="77" spans="1:10" x14ac:dyDescent="0.25">
      <c r="A77" s="422"/>
      <c r="J77"/>
    </row>
    <row r="78" spans="1:10" x14ac:dyDescent="0.25">
      <c r="A78" s="422"/>
      <c r="J78"/>
    </row>
    <row r="79" spans="1:10" x14ac:dyDescent="0.25">
      <c r="A79" s="422"/>
      <c r="J79"/>
    </row>
    <row r="80" spans="1:10" x14ac:dyDescent="0.25">
      <c r="A80" s="422"/>
      <c r="J80"/>
    </row>
    <row r="81" spans="1:10" x14ac:dyDescent="0.25">
      <c r="A81" s="422"/>
      <c r="J81"/>
    </row>
    <row r="82" spans="1:10" x14ac:dyDescent="0.25">
      <c r="A82" s="422"/>
      <c r="J82"/>
    </row>
    <row r="83" spans="1:10" x14ac:dyDescent="0.25">
      <c r="A83" s="422"/>
      <c r="J83"/>
    </row>
    <row r="84" spans="1:10" x14ac:dyDescent="0.25">
      <c r="A84" s="422"/>
      <c r="J84"/>
    </row>
    <row r="85" spans="1:10" x14ac:dyDescent="0.25">
      <c r="A85" s="422"/>
      <c r="J85"/>
    </row>
    <row r="86" spans="1:10" x14ac:dyDescent="0.25">
      <c r="J86"/>
    </row>
    <row r="87" spans="1:10" x14ac:dyDescent="0.25">
      <c r="J87"/>
    </row>
    <row r="88" spans="1:10" x14ac:dyDescent="0.25">
      <c r="J88"/>
    </row>
    <row r="89" spans="1:10" x14ac:dyDescent="0.25">
      <c r="J89"/>
    </row>
    <row r="90" spans="1:10" x14ac:dyDescent="0.25">
      <c r="J90"/>
    </row>
    <row r="91" spans="1:10" x14ac:dyDescent="0.25">
      <c r="J91"/>
    </row>
    <row r="92" spans="1:10" ht="14.25" customHeight="1" x14ac:dyDescent="0.25">
      <c r="J92"/>
    </row>
    <row r="93" spans="1:10" ht="14.25" customHeight="1" x14ac:dyDescent="0.25">
      <c r="J93"/>
    </row>
    <row r="94" spans="1:10" x14ac:dyDescent="0.25">
      <c r="A94" s="422"/>
      <c r="J94"/>
    </row>
    <row r="95" spans="1:10" x14ac:dyDescent="0.25">
      <c r="A95" s="422"/>
      <c r="J95"/>
    </row>
    <row r="96" spans="1:10" x14ac:dyDescent="0.25">
      <c r="A96" s="422"/>
      <c r="J96"/>
    </row>
    <row r="97" spans="1:10" x14ac:dyDescent="0.25">
      <c r="A97" s="422"/>
      <c r="J97"/>
    </row>
    <row r="98" spans="1:10" x14ac:dyDescent="0.25">
      <c r="A98" s="422"/>
      <c r="J98"/>
    </row>
    <row r="99" spans="1:10" x14ac:dyDescent="0.25">
      <c r="A99" s="422"/>
      <c r="J99"/>
    </row>
    <row r="100" spans="1:10" x14ac:dyDescent="0.25">
      <c r="A100" s="422"/>
      <c r="J100"/>
    </row>
    <row r="101" spans="1:10" x14ac:dyDescent="0.25">
      <c r="A101" s="422"/>
      <c r="J101"/>
    </row>
    <row r="102" spans="1:10" x14ac:dyDescent="0.25">
      <c r="A102" s="422"/>
      <c r="J102"/>
    </row>
    <row r="103" spans="1:10" x14ac:dyDescent="0.25">
      <c r="A103" s="422"/>
      <c r="J103"/>
    </row>
    <row r="104" spans="1:10" x14ac:dyDescent="0.25">
      <c r="A104" s="422"/>
      <c r="J104"/>
    </row>
    <row r="105" spans="1:10" x14ac:dyDescent="0.25">
      <c r="A105" s="422"/>
      <c r="J105"/>
    </row>
    <row r="106" spans="1:10" x14ac:dyDescent="0.25">
      <c r="J106"/>
    </row>
    <row r="107" spans="1:10" x14ac:dyDescent="0.25">
      <c r="J107"/>
    </row>
    <row r="108" spans="1:10" x14ac:dyDescent="0.25">
      <c r="J108"/>
    </row>
    <row r="109" spans="1:10" x14ac:dyDescent="0.25">
      <c r="J109"/>
    </row>
    <row r="110" spans="1:10" x14ac:dyDescent="0.25">
      <c r="J110"/>
    </row>
    <row r="111" spans="1:10" x14ac:dyDescent="0.25">
      <c r="J111"/>
    </row>
    <row r="112" spans="1:10" x14ac:dyDescent="0.25">
      <c r="J112"/>
    </row>
    <row r="113" spans="10:10" x14ac:dyDescent="0.25">
      <c r="J113"/>
    </row>
    <row r="114" spans="10:10" x14ac:dyDescent="0.25">
      <c r="J114"/>
    </row>
    <row r="115" spans="10:10" x14ac:dyDescent="0.25">
      <c r="J115"/>
    </row>
    <row r="116" spans="10:10" x14ac:dyDescent="0.25">
      <c r="J116"/>
    </row>
  </sheetData>
  <mergeCells count="11">
    <mergeCell ref="A1:J1"/>
    <mergeCell ref="J4:J7"/>
    <mergeCell ref="A2:J2"/>
    <mergeCell ref="E6:G6"/>
    <mergeCell ref="I4:I7"/>
    <mergeCell ref="A4:A7"/>
    <mergeCell ref="E4:G4"/>
    <mergeCell ref="E5:G5"/>
    <mergeCell ref="H4:H7"/>
    <mergeCell ref="B5:D5"/>
    <mergeCell ref="B6:D6"/>
  </mergeCells>
  <printOptions horizontalCentered="1"/>
  <pageMargins left="0.23622047244094499" right="0.23622047244094499" top="0.74803149606299202" bottom="0.74803149606299202" header="0.31496062992126" footer="0.31496062992126"/>
  <pageSetup paperSize="9" scale="59" orientation="landscape" r:id="rId1"/>
  <headerFooter>
    <oddFooter>&amp;C&amp;14 &amp;"Arial,Bold"18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42"/>
  <sheetViews>
    <sheetView rightToLeft="1" view="pageBreakPreview" zoomScale="60" zoomScaleNormal="70" workbookViewId="0">
      <selection activeCell="B24" sqref="B24"/>
    </sheetView>
  </sheetViews>
  <sheetFormatPr defaultRowHeight="15" x14ac:dyDescent="0.25"/>
  <cols>
    <col min="1" max="1" width="41.85546875" customWidth="1"/>
    <col min="2" max="2" width="25.7109375" customWidth="1"/>
    <col min="3" max="3" width="24.7109375" customWidth="1"/>
    <col min="4" max="4" width="23.5703125" customWidth="1"/>
    <col min="5" max="5" width="21.42578125" customWidth="1"/>
    <col min="6" max="6" width="22.28515625" customWidth="1"/>
    <col min="7" max="7" width="23.28515625" customWidth="1"/>
    <col min="8" max="8" width="13.85546875" customWidth="1"/>
    <col min="9" max="9" width="15.7109375" customWidth="1"/>
    <col min="10" max="10" width="61.7109375" customWidth="1"/>
    <col min="12" max="13" width="9.85546875" bestFit="1" customWidth="1"/>
    <col min="14" max="17" width="9.28515625" bestFit="1" customWidth="1"/>
    <col min="18" max="19" width="9.85546875" bestFit="1" customWidth="1"/>
  </cols>
  <sheetData>
    <row r="1" spans="1:19" ht="21.95" customHeight="1" x14ac:dyDescent="0.25">
      <c r="A1" s="1573" t="s">
        <v>996</v>
      </c>
      <c r="B1" s="1573"/>
      <c r="C1" s="1573"/>
      <c r="D1" s="1573"/>
      <c r="E1" s="1573"/>
      <c r="F1" s="1573"/>
      <c r="G1" s="1573"/>
      <c r="H1" s="1573"/>
      <c r="I1" s="1573"/>
      <c r="J1" s="1573"/>
    </row>
    <row r="2" spans="1:19" ht="24.95" customHeight="1" x14ac:dyDescent="0.25">
      <c r="A2" s="1514" t="s">
        <v>1023</v>
      </c>
      <c r="B2" s="1514"/>
      <c r="C2" s="1514"/>
      <c r="D2" s="1514"/>
      <c r="E2" s="1514"/>
      <c r="F2" s="1514"/>
      <c r="G2" s="1514"/>
      <c r="H2" s="1514"/>
      <c r="I2" s="1514"/>
      <c r="J2" s="1514"/>
    </row>
    <row r="3" spans="1:19" s="448" customFormat="1" ht="25.5" customHeight="1" thickBot="1" x14ac:dyDescent="0.3">
      <c r="A3" s="998" t="s">
        <v>940</v>
      </c>
      <c r="B3" s="348"/>
      <c r="C3" s="348"/>
      <c r="D3" s="348"/>
      <c r="E3" s="348"/>
      <c r="F3" s="348"/>
      <c r="G3" s="348"/>
      <c r="H3" s="348"/>
      <c r="I3" s="348"/>
      <c r="J3" s="998" t="s">
        <v>739</v>
      </c>
    </row>
    <row r="4" spans="1:19" ht="35.1" customHeight="1" thickBot="1" x14ac:dyDescent="0.4">
      <c r="A4" s="1734" t="s">
        <v>775</v>
      </c>
      <c r="B4" s="573" t="s">
        <v>745</v>
      </c>
      <c r="C4" s="574" t="s">
        <v>744</v>
      </c>
      <c r="D4" s="529" t="s">
        <v>743</v>
      </c>
      <c r="E4" s="1726" t="s">
        <v>742</v>
      </c>
      <c r="F4" s="1727"/>
      <c r="G4" s="1728"/>
      <c r="H4" s="1729" t="s">
        <v>741</v>
      </c>
      <c r="I4" s="1735" t="s">
        <v>740</v>
      </c>
      <c r="J4" s="1737" t="s">
        <v>855</v>
      </c>
      <c r="O4" s="1260"/>
    </row>
    <row r="5" spans="1:19" ht="29.45" customHeight="1" x14ac:dyDescent="0.25">
      <c r="A5" s="1590"/>
      <c r="B5" s="1732" t="s">
        <v>208</v>
      </c>
      <c r="C5" s="1536"/>
      <c r="D5" s="1537"/>
      <c r="E5" s="1520" t="s">
        <v>443</v>
      </c>
      <c r="F5" s="1610"/>
      <c r="G5" s="1610"/>
      <c r="H5" s="1730"/>
      <c r="I5" s="1605"/>
      <c r="J5" s="1599"/>
    </row>
    <row r="6" spans="1:19" ht="15.6" customHeight="1" x14ac:dyDescent="0.25">
      <c r="A6" s="1590"/>
      <c r="B6" s="1605" t="s">
        <v>450</v>
      </c>
      <c r="C6" s="1597"/>
      <c r="D6" s="1603"/>
      <c r="E6" s="1625" t="s">
        <v>450</v>
      </c>
      <c r="F6" s="1625"/>
      <c r="G6" s="1590"/>
      <c r="H6" s="1730"/>
      <c r="I6" s="1605"/>
      <c r="J6" s="1599"/>
    </row>
    <row r="7" spans="1:19" ht="24.95" customHeight="1" thickBot="1" x14ac:dyDescent="0.4">
      <c r="A7" s="1522"/>
      <c r="B7" s="1172" t="s">
        <v>444</v>
      </c>
      <c r="C7" s="1173" t="s">
        <v>445</v>
      </c>
      <c r="D7" s="1173" t="s">
        <v>498</v>
      </c>
      <c r="E7" s="1175" t="s">
        <v>446</v>
      </c>
      <c r="F7" s="1176" t="s">
        <v>447</v>
      </c>
      <c r="G7" s="1177" t="s">
        <v>448</v>
      </c>
      <c r="H7" s="1731"/>
      <c r="I7" s="1736"/>
      <c r="J7" s="1600"/>
      <c r="N7" s="1260"/>
    </row>
    <row r="8" spans="1:19" ht="18" customHeight="1" thickBot="1" x14ac:dyDescent="0.3">
      <c r="A8" s="990" t="s">
        <v>634</v>
      </c>
      <c r="B8" s="996"/>
      <c r="C8" s="1002"/>
      <c r="D8" s="1002"/>
      <c r="E8" s="1002"/>
      <c r="F8" s="1002"/>
      <c r="G8" s="1002"/>
      <c r="H8" s="1002"/>
      <c r="I8" s="1003"/>
      <c r="J8" s="990" t="s">
        <v>554</v>
      </c>
    </row>
    <row r="9" spans="1:19" ht="18" customHeight="1" x14ac:dyDescent="0.25">
      <c r="A9" s="663" t="s">
        <v>83</v>
      </c>
      <c r="B9" s="993">
        <v>326</v>
      </c>
      <c r="C9" s="993">
        <v>54</v>
      </c>
      <c r="D9" s="993">
        <v>5</v>
      </c>
      <c r="E9" s="993">
        <v>62</v>
      </c>
      <c r="F9" s="993">
        <v>0</v>
      </c>
      <c r="G9" s="993">
        <v>0</v>
      </c>
      <c r="H9" s="993">
        <f t="shared" ref="H9:H30" si="0">SUM(E9:G9)</f>
        <v>62</v>
      </c>
      <c r="I9" s="993">
        <v>447</v>
      </c>
      <c r="J9" s="663" t="s">
        <v>492</v>
      </c>
    </row>
    <row r="10" spans="1:19" ht="18" customHeight="1" x14ac:dyDescent="0.3">
      <c r="A10" s="685" t="s">
        <v>51</v>
      </c>
      <c r="B10" s="559">
        <v>45</v>
      </c>
      <c r="C10" s="559">
        <v>17</v>
      </c>
      <c r="D10" s="559">
        <v>74</v>
      </c>
      <c r="E10" s="559">
        <v>4</v>
      </c>
      <c r="F10" s="559">
        <v>0</v>
      </c>
      <c r="G10" s="559">
        <v>0</v>
      </c>
      <c r="H10" s="559">
        <f t="shared" si="0"/>
        <v>4</v>
      </c>
      <c r="I10" s="559">
        <v>140</v>
      </c>
      <c r="J10" s="685" t="s">
        <v>412</v>
      </c>
      <c r="P10" s="309"/>
    </row>
    <row r="11" spans="1:19" ht="18" customHeight="1" x14ac:dyDescent="0.3">
      <c r="A11" s="999" t="s">
        <v>86</v>
      </c>
      <c r="B11" s="559">
        <v>425</v>
      </c>
      <c r="C11" s="559">
        <v>127</v>
      </c>
      <c r="D11" s="559">
        <v>44</v>
      </c>
      <c r="E11" s="559">
        <v>147</v>
      </c>
      <c r="F11" s="559">
        <v>34</v>
      </c>
      <c r="G11" s="559">
        <v>22</v>
      </c>
      <c r="H11" s="559">
        <f t="shared" si="0"/>
        <v>203</v>
      </c>
      <c r="I11" s="559">
        <v>799</v>
      </c>
      <c r="J11" s="685" t="s">
        <v>449</v>
      </c>
      <c r="P11" s="309"/>
    </row>
    <row r="12" spans="1:19" ht="18" customHeight="1" x14ac:dyDescent="0.3">
      <c r="A12" s="999" t="s">
        <v>57</v>
      </c>
      <c r="B12" s="559">
        <v>304</v>
      </c>
      <c r="C12" s="559">
        <v>451</v>
      </c>
      <c r="D12" s="559">
        <v>14</v>
      </c>
      <c r="E12" s="559">
        <v>598</v>
      </c>
      <c r="F12" s="559">
        <v>186</v>
      </c>
      <c r="G12" s="559">
        <v>769</v>
      </c>
      <c r="H12" s="559">
        <f t="shared" si="0"/>
        <v>1553</v>
      </c>
      <c r="I12" s="559">
        <v>2322</v>
      </c>
      <c r="J12" s="685" t="s">
        <v>413</v>
      </c>
      <c r="L12">
        <v>3210</v>
      </c>
      <c r="M12">
        <v>1283</v>
      </c>
      <c r="N12">
        <v>762</v>
      </c>
      <c r="O12">
        <v>1417</v>
      </c>
      <c r="P12" s="309">
        <v>325</v>
      </c>
      <c r="Q12">
        <v>857</v>
      </c>
      <c r="R12">
        <v>2599</v>
      </c>
      <c r="S12">
        <v>7854</v>
      </c>
    </row>
    <row r="13" spans="1:19" ht="18" customHeight="1" x14ac:dyDescent="0.3">
      <c r="A13" s="999" t="s">
        <v>53</v>
      </c>
      <c r="B13" s="559">
        <v>105</v>
      </c>
      <c r="C13" s="559">
        <v>19</v>
      </c>
      <c r="D13" s="559">
        <v>18</v>
      </c>
      <c r="E13" s="559">
        <v>3</v>
      </c>
      <c r="F13" s="559">
        <v>0</v>
      </c>
      <c r="G13" s="559">
        <v>0</v>
      </c>
      <c r="H13" s="559">
        <f t="shared" si="0"/>
        <v>3</v>
      </c>
      <c r="I13" s="559">
        <v>145</v>
      </c>
      <c r="J13" s="685" t="s">
        <v>414</v>
      </c>
      <c r="L13">
        <v>15239</v>
      </c>
      <c r="M13">
        <v>9545</v>
      </c>
      <c r="N13">
        <v>684</v>
      </c>
      <c r="O13">
        <v>865</v>
      </c>
      <c r="P13" s="309">
        <v>784</v>
      </c>
      <c r="Q13">
        <v>738</v>
      </c>
      <c r="R13">
        <v>2387</v>
      </c>
      <c r="S13">
        <v>27855</v>
      </c>
    </row>
    <row r="14" spans="1:19" ht="18" customHeight="1" x14ac:dyDescent="0.3">
      <c r="A14" s="685" t="s">
        <v>54</v>
      </c>
      <c r="B14" s="559">
        <v>13</v>
      </c>
      <c r="C14" s="559">
        <v>19</v>
      </c>
      <c r="D14" s="559">
        <v>0</v>
      </c>
      <c r="E14" s="559">
        <v>6</v>
      </c>
      <c r="F14" s="559">
        <v>0</v>
      </c>
      <c r="G14" s="559">
        <v>0</v>
      </c>
      <c r="H14" s="559">
        <f t="shared" si="0"/>
        <v>6</v>
      </c>
      <c r="I14" s="559">
        <v>38</v>
      </c>
      <c r="J14" s="685" t="s">
        <v>415</v>
      </c>
      <c r="L14">
        <v>6595</v>
      </c>
      <c r="M14">
        <v>3918</v>
      </c>
      <c r="N14">
        <v>2862</v>
      </c>
      <c r="O14">
        <v>3577</v>
      </c>
      <c r="P14" s="309">
        <v>1140</v>
      </c>
      <c r="Q14">
        <v>1315</v>
      </c>
      <c r="R14">
        <v>6032</v>
      </c>
      <c r="S14">
        <v>19407</v>
      </c>
    </row>
    <row r="15" spans="1:19" ht="18" customHeight="1" x14ac:dyDescent="0.3">
      <c r="A15" s="628" t="s">
        <v>362</v>
      </c>
      <c r="B15" s="542">
        <v>138</v>
      </c>
      <c r="C15" s="542">
        <v>22</v>
      </c>
      <c r="D15" s="542">
        <v>61</v>
      </c>
      <c r="E15" s="542">
        <v>9</v>
      </c>
      <c r="F15" s="542">
        <v>4</v>
      </c>
      <c r="G15" s="542">
        <v>0</v>
      </c>
      <c r="H15" s="542">
        <f t="shared" si="0"/>
        <v>13</v>
      </c>
      <c r="I15" s="542">
        <v>234</v>
      </c>
      <c r="J15" s="521" t="s">
        <v>416</v>
      </c>
      <c r="P15" s="309"/>
    </row>
    <row r="16" spans="1:19" ht="18" customHeight="1" x14ac:dyDescent="0.35">
      <c r="A16" s="628" t="s">
        <v>363</v>
      </c>
      <c r="B16" s="542">
        <v>15</v>
      </c>
      <c r="C16" s="542">
        <v>10</v>
      </c>
      <c r="D16" s="542">
        <v>0</v>
      </c>
      <c r="E16" s="542">
        <v>9</v>
      </c>
      <c r="F16" s="542">
        <v>0</v>
      </c>
      <c r="G16" s="542">
        <v>0</v>
      </c>
      <c r="H16" s="542">
        <f t="shared" si="0"/>
        <v>9</v>
      </c>
      <c r="I16" s="542">
        <v>34</v>
      </c>
      <c r="J16" s="686" t="s">
        <v>555</v>
      </c>
      <c r="L16" s="257">
        <f t="shared" ref="L16:S16" si="1">SUM(L12:L15)</f>
        <v>25044</v>
      </c>
      <c r="M16" s="257">
        <f t="shared" si="1"/>
        <v>14746</v>
      </c>
      <c r="N16" s="257">
        <f t="shared" si="1"/>
        <v>4308</v>
      </c>
      <c r="O16" s="257">
        <f t="shared" si="1"/>
        <v>5859</v>
      </c>
      <c r="P16" s="257">
        <f t="shared" si="1"/>
        <v>2249</v>
      </c>
      <c r="Q16" s="257">
        <f t="shared" si="1"/>
        <v>2910</v>
      </c>
      <c r="R16" s="257">
        <f t="shared" si="1"/>
        <v>11018</v>
      </c>
      <c r="S16" s="257">
        <f t="shared" si="1"/>
        <v>55116</v>
      </c>
    </row>
    <row r="17" spans="1:20" ht="18" customHeight="1" x14ac:dyDescent="0.3">
      <c r="A17" s="687" t="str">
        <f>ت4!A17</f>
        <v xml:space="preserve">هيئة المصادر المشعة </v>
      </c>
      <c r="B17" s="559">
        <v>3</v>
      </c>
      <c r="C17" s="559">
        <v>7</v>
      </c>
      <c r="D17" s="559">
        <v>6</v>
      </c>
      <c r="E17" s="559">
        <v>10</v>
      </c>
      <c r="F17" s="559">
        <v>1</v>
      </c>
      <c r="G17" s="559">
        <v>0</v>
      </c>
      <c r="H17" s="559">
        <f t="shared" si="0"/>
        <v>11</v>
      </c>
      <c r="I17" s="559">
        <v>27</v>
      </c>
      <c r="J17" s="685" t="s">
        <v>418</v>
      </c>
      <c r="L17">
        <v>3600</v>
      </c>
      <c r="M17">
        <v>2086</v>
      </c>
      <c r="N17">
        <v>2287</v>
      </c>
      <c r="O17">
        <v>2163</v>
      </c>
      <c r="P17" s="309">
        <v>949</v>
      </c>
      <c r="Q17">
        <v>2800</v>
      </c>
      <c r="R17">
        <v>5912</v>
      </c>
      <c r="S17">
        <v>13885</v>
      </c>
    </row>
    <row r="18" spans="1:20" ht="18" customHeight="1" x14ac:dyDescent="0.3">
      <c r="A18" s="982" t="str">
        <f>ت4!A18</f>
        <v xml:space="preserve">الهيئة الوطنية للاستثمار </v>
      </c>
      <c r="B18" s="559">
        <v>84</v>
      </c>
      <c r="C18" s="559">
        <v>51</v>
      </c>
      <c r="D18" s="559">
        <v>42</v>
      </c>
      <c r="E18" s="559">
        <v>8</v>
      </c>
      <c r="F18" s="559">
        <v>3</v>
      </c>
      <c r="G18" s="559">
        <v>3</v>
      </c>
      <c r="H18" s="559">
        <f t="shared" si="0"/>
        <v>14</v>
      </c>
      <c r="I18" s="559">
        <v>191</v>
      </c>
      <c r="J18" s="685" t="s">
        <v>419</v>
      </c>
      <c r="L18" s="552">
        <v>1</v>
      </c>
      <c r="M18" s="552">
        <v>1</v>
      </c>
      <c r="N18" s="552">
        <v>0</v>
      </c>
      <c r="O18" s="552">
        <v>1</v>
      </c>
      <c r="P18" s="1284">
        <v>1</v>
      </c>
      <c r="Q18">
        <v>0</v>
      </c>
      <c r="R18" s="428">
        <v>2</v>
      </c>
      <c r="S18">
        <v>4</v>
      </c>
      <c r="T18" s="428"/>
    </row>
    <row r="19" spans="1:20" ht="18" customHeight="1" x14ac:dyDescent="0.3">
      <c r="A19" s="687" t="str">
        <f>ت4!A19</f>
        <v xml:space="preserve">هيئة الاعلام والاتصالات </v>
      </c>
      <c r="B19" s="559">
        <v>83</v>
      </c>
      <c r="C19" s="559">
        <v>86</v>
      </c>
      <c r="D19" s="559">
        <v>17</v>
      </c>
      <c r="E19" s="559">
        <v>84</v>
      </c>
      <c r="F19" s="559">
        <v>1</v>
      </c>
      <c r="G19" s="559">
        <v>0</v>
      </c>
      <c r="H19" s="559">
        <f t="shared" si="0"/>
        <v>85</v>
      </c>
      <c r="I19" s="559">
        <v>271</v>
      </c>
      <c r="J19" s="685" t="s">
        <v>420</v>
      </c>
      <c r="P19" s="309"/>
    </row>
    <row r="20" spans="1:20" ht="18" customHeight="1" x14ac:dyDescent="0.3">
      <c r="A20" s="687" t="str">
        <f>ت4!A20</f>
        <v xml:space="preserve">هيئة الاوراق المالية </v>
      </c>
      <c r="B20" s="559">
        <v>15</v>
      </c>
      <c r="C20" s="559">
        <v>9</v>
      </c>
      <c r="D20" s="559">
        <v>0</v>
      </c>
      <c r="E20" s="559">
        <v>8</v>
      </c>
      <c r="F20" s="559">
        <v>0</v>
      </c>
      <c r="G20" s="559">
        <v>2</v>
      </c>
      <c r="H20" s="559">
        <f t="shared" si="0"/>
        <v>10</v>
      </c>
      <c r="I20" s="559">
        <v>34</v>
      </c>
      <c r="J20" s="685" t="s">
        <v>421</v>
      </c>
      <c r="L20">
        <f t="shared" ref="L20:S20" si="2">SUM(L16:L19)</f>
        <v>28645</v>
      </c>
      <c r="M20">
        <f t="shared" si="2"/>
        <v>16833</v>
      </c>
      <c r="N20">
        <f t="shared" si="2"/>
        <v>6595</v>
      </c>
      <c r="O20">
        <f t="shared" si="2"/>
        <v>8023</v>
      </c>
      <c r="P20" s="309">
        <f t="shared" si="2"/>
        <v>3199</v>
      </c>
      <c r="Q20">
        <f t="shared" si="2"/>
        <v>5710</v>
      </c>
      <c r="R20">
        <f t="shared" si="2"/>
        <v>16932</v>
      </c>
      <c r="S20">
        <f t="shared" si="2"/>
        <v>69005</v>
      </c>
    </row>
    <row r="21" spans="1:20" ht="18" customHeight="1" x14ac:dyDescent="0.3">
      <c r="A21" s="687" t="str">
        <f>ت4!A21</f>
        <v xml:space="preserve">هيئة دعاوي الملكية </v>
      </c>
      <c r="B21" s="559">
        <v>61</v>
      </c>
      <c r="C21" s="559">
        <v>49</v>
      </c>
      <c r="D21" s="559">
        <v>33</v>
      </c>
      <c r="E21" s="559">
        <v>27</v>
      </c>
      <c r="F21" s="559">
        <v>9</v>
      </c>
      <c r="G21" s="559">
        <v>5</v>
      </c>
      <c r="H21" s="559">
        <f t="shared" si="0"/>
        <v>41</v>
      </c>
      <c r="I21" s="559">
        <v>184</v>
      </c>
      <c r="J21" s="685" t="s">
        <v>422</v>
      </c>
      <c r="P21" s="309"/>
    </row>
    <row r="22" spans="1:20" ht="18" customHeight="1" x14ac:dyDescent="0.3">
      <c r="A22" s="687" t="str">
        <f>ت4!A22</f>
        <v xml:space="preserve">بيت الحكمة </v>
      </c>
      <c r="B22" s="559">
        <v>19</v>
      </c>
      <c r="C22" s="559">
        <v>4</v>
      </c>
      <c r="D22" s="559">
        <v>12</v>
      </c>
      <c r="E22" s="559">
        <v>4</v>
      </c>
      <c r="F22" s="559">
        <v>4</v>
      </c>
      <c r="G22" s="559">
        <v>0</v>
      </c>
      <c r="H22" s="559">
        <f t="shared" si="0"/>
        <v>8</v>
      </c>
      <c r="I22" s="559">
        <v>43</v>
      </c>
      <c r="J22" s="685" t="s">
        <v>423</v>
      </c>
      <c r="P22" s="309"/>
    </row>
    <row r="23" spans="1:20" ht="18" customHeight="1" x14ac:dyDescent="0.3">
      <c r="A23" s="687" t="str">
        <f>ت4!A23</f>
        <v xml:space="preserve">امانة بغداد </v>
      </c>
      <c r="B23" s="559">
        <v>825</v>
      </c>
      <c r="C23" s="559">
        <v>119</v>
      </c>
      <c r="D23" s="559">
        <v>356</v>
      </c>
      <c r="E23" s="559">
        <v>84</v>
      </c>
      <c r="F23" s="559">
        <v>37</v>
      </c>
      <c r="G23" s="559">
        <v>19</v>
      </c>
      <c r="H23" s="559">
        <f t="shared" si="0"/>
        <v>140</v>
      </c>
      <c r="I23" s="559">
        <v>1440</v>
      </c>
      <c r="J23" s="685" t="s">
        <v>424</v>
      </c>
      <c r="P23" s="309"/>
    </row>
    <row r="24" spans="1:20" ht="18" customHeight="1" x14ac:dyDescent="0.3">
      <c r="A24" s="687" t="str">
        <f>ت4!A24</f>
        <v xml:space="preserve">مؤسسة الشهداء </v>
      </c>
      <c r="B24" s="559">
        <v>72</v>
      </c>
      <c r="C24" s="559">
        <v>67</v>
      </c>
      <c r="D24" s="559">
        <v>0</v>
      </c>
      <c r="E24" s="559">
        <v>79</v>
      </c>
      <c r="F24" s="559">
        <v>1</v>
      </c>
      <c r="G24" s="559">
        <v>0</v>
      </c>
      <c r="H24" s="559">
        <f t="shared" si="0"/>
        <v>80</v>
      </c>
      <c r="I24" s="559">
        <v>219</v>
      </c>
      <c r="J24" s="685" t="s">
        <v>425</v>
      </c>
      <c r="P24" s="309"/>
    </row>
    <row r="25" spans="1:20" ht="18" customHeight="1" x14ac:dyDescent="0.3">
      <c r="A25" s="687" t="s">
        <v>164</v>
      </c>
      <c r="B25" s="543">
        <v>112</v>
      </c>
      <c r="C25" s="543">
        <v>19</v>
      </c>
      <c r="D25" s="543">
        <v>0</v>
      </c>
      <c r="E25" s="543">
        <v>27</v>
      </c>
      <c r="F25" s="543">
        <v>1</v>
      </c>
      <c r="G25" s="543">
        <v>4</v>
      </c>
      <c r="H25" s="543">
        <f t="shared" si="0"/>
        <v>32</v>
      </c>
      <c r="I25" s="543">
        <v>163</v>
      </c>
      <c r="J25" s="685" t="s">
        <v>426</v>
      </c>
      <c r="L25" s="309"/>
      <c r="P25" s="309"/>
    </row>
    <row r="26" spans="1:20" ht="18" customHeight="1" x14ac:dyDescent="0.3">
      <c r="A26" s="545" t="s">
        <v>562</v>
      </c>
      <c r="B26" s="544">
        <v>101</v>
      </c>
      <c r="C26" s="544">
        <v>10</v>
      </c>
      <c r="D26" s="544">
        <v>66</v>
      </c>
      <c r="E26" s="544">
        <v>58</v>
      </c>
      <c r="F26" s="544">
        <v>12</v>
      </c>
      <c r="G26" s="544">
        <v>3</v>
      </c>
      <c r="H26" s="544">
        <f t="shared" si="0"/>
        <v>73</v>
      </c>
      <c r="I26" s="544">
        <v>250</v>
      </c>
      <c r="J26" s="685" t="s">
        <v>563</v>
      </c>
      <c r="L26" s="309"/>
      <c r="P26" s="309"/>
    </row>
    <row r="27" spans="1:20" ht="18" customHeight="1" x14ac:dyDescent="0.3">
      <c r="A27" s="666" t="s">
        <v>527</v>
      </c>
      <c r="B27" s="602">
        <v>259</v>
      </c>
      <c r="C27" s="602">
        <v>101</v>
      </c>
      <c r="D27" s="602">
        <v>4</v>
      </c>
      <c r="E27" s="602">
        <v>44</v>
      </c>
      <c r="F27" s="602">
        <v>0</v>
      </c>
      <c r="G27" s="602">
        <v>0</v>
      </c>
      <c r="H27" s="602">
        <f t="shared" si="0"/>
        <v>44</v>
      </c>
      <c r="I27" s="602">
        <v>408</v>
      </c>
      <c r="J27" s="664" t="s">
        <v>557</v>
      </c>
      <c r="L27" s="309"/>
      <c r="P27" s="309"/>
    </row>
    <row r="28" spans="1:20" s="454" customFormat="1" ht="18" customHeight="1" thickBot="1" x14ac:dyDescent="0.35">
      <c r="A28" s="1081" t="s">
        <v>919</v>
      </c>
      <c r="B28" s="1075">
        <v>207</v>
      </c>
      <c r="C28" s="1075">
        <v>43</v>
      </c>
      <c r="D28" s="1075">
        <v>10</v>
      </c>
      <c r="E28" s="1075">
        <v>146</v>
      </c>
      <c r="F28" s="1075">
        <v>32</v>
      </c>
      <c r="G28" s="1075">
        <v>36</v>
      </c>
      <c r="H28" s="1075">
        <f t="shared" si="0"/>
        <v>214</v>
      </c>
      <c r="I28" s="1075">
        <v>474</v>
      </c>
      <c r="J28" s="1082" t="s">
        <v>918</v>
      </c>
      <c r="L28" s="309">
        <v>153</v>
      </c>
      <c r="M28" s="454">
        <v>59</v>
      </c>
      <c r="N28" s="454">
        <v>23</v>
      </c>
      <c r="O28" s="454">
        <f t="shared" ref="O28:O41" si="3">SUM(L28:N28)</f>
        <v>235</v>
      </c>
      <c r="P28" s="309">
        <v>196</v>
      </c>
      <c r="Q28" s="454">
        <f t="shared" ref="Q28:Q41" si="4">SUM(O28:P28)</f>
        <v>431</v>
      </c>
    </row>
    <row r="29" spans="1:20" s="461" customFormat="1" ht="21" customHeight="1" thickBot="1" x14ac:dyDescent="0.35">
      <c r="A29" s="1000" t="s">
        <v>550</v>
      </c>
      <c r="B29" s="793">
        <f t="shared" ref="B29:G29" si="5">SUM(B9:B28)</f>
        <v>3212</v>
      </c>
      <c r="C29" s="994">
        <f t="shared" si="5"/>
        <v>1284</v>
      </c>
      <c r="D29" s="994">
        <f t="shared" si="5"/>
        <v>762</v>
      </c>
      <c r="E29" s="994">
        <f t="shared" si="5"/>
        <v>1417</v>
      </c>
      <c r="F29" s="994">
        <f t="shared" si="5"/>
        <v>325</v>
      </c>
      <c r="G29" s="994">
        <f t="shared" si="5"/>
        <v>863</v>
      </c>
      <c r="H29" s="994">
        <f t="shared" si="0"/>
        <v>2605</v>
      </c>
      <c r="I29" s="994">
        <v>7863</v>
      </c>
      <c r="J29" s="1001" t="s">
        <v>682</v>
      </c>
      <c r="L29" s="1282">
        <v>442</v>
      </c>
      <c r="M29" s="461">
        <v>120</v>
      </c>
      <c r="N29" s="461">
        <v>53</v>
      </c>
      <c r="O29" s="461">
        <f t="shared" si="3"/>
        <v>615</v>
      </c>
      <c r="P29" s="1282">
        <v>309</v>
      </c>
      <c r="Q29" s="461">
        <f t="shared" si="4"/>
        <v>924</v>
      </c>
    </row>
    <row r="30" spans="1:20" s="463" customFormat="1" ht="23.25" customHeight="1" thickBot="1" x14ac:dyDescent="0.35">
      <c r="A30" s="1033" t="s">
        <v>858</v>
      </c>
      <c r="B30" s="994">
        <v>15239</v>
      </c>
      <c r="C30" s="994">
        <v>9545</v>
      </c>
      <c r="D30" s="994">
        <v>684</v>
      </c>
      <c r="E30" s="994">
        <v>865</v>
      </c>
      <c r="F30" s="994">
        <v>784</v>
      </c>
      <c r="G30" s="994">
        <v>738</v>
      </c>
      <c r="H30" s="994">
        <f t="shared" si="0"/>
        <v>2387</v>
      </c>
      <c r="I30" s="994">
        <v>27855</v>
      </c>
      <c r="J30" s="1001" t="s">
        <v>867</v>
      </c>
      <c r="L30" s="1283">
        <v>665</v>
      </c>
      <c r="M30" s="463">
        <v>59</v>
      </c>
      <c r="N30" s="463">
        <v>174</v>
      </c>
      <c r="O30" s="463">
        <f t="shared" si="3"/>
        <v>898</v>
      </c>
      <c r="P30" s="1283">
        <v>647</v>
      </c>
      <c r="Q30" s="463">
        <f t="shared" si="4"/>
        <v>1545</v>
      </c>
    </row>
    <row r="31" spans="1:20" s="461" customFormat="1" ht="23.25" customHeight="1" thickBot="1" x14ac:dyDescent="0.35">
      <c r="A31" s="1000" t="s">
        <v>618</v>
      </c>
      <c r="B31" s="994">
        <v>25046</v>
      </c>
      <c r="C31" s="994">
        <v>14747</v>
      </c>
      <c r="D31" s="994">
        <v>4308</v>
      </c>
      <c r="E31" s="994">
        <v>5859</v>
      </c>
      <c r="F31" s="994">
        <v>2249</v>
      </c>
      <c r="G31" s="994">
        <v>2916</v>
      </c>
      <c r="H31" s="994">
        <f>SUM(E31:G31)</f>
        <v>11024</v>
      </c>
      <c r="I31" s="994">
        <v>55125</v>
      </c>
      <c r="J31" s="1000" t="s">
        <v>697</v>
      </c>
      <c r="L31" s="1282">
        <v>33</v>
      </c>
      <c r="M31" s="461">
        <v>25</v>
      </c>
      <c r="N31" s="461">
        <v>8</v>
      </c>
      <c r="O31" s="461">
        <f t="shared" si="3"/>
        <v>66</v>
      </c>
      <c r="P31" s="1282">
        <v>12</v>
      </c>
      <c r="Q31" s="461">
        <f t="shared" si="4"/>
        <v>78</v>
      </c>
    </row>
    <row r="32" spans="1:20" ht="18" customHeight="1" thickBot="1" x14ac:dyDescent="0.35">
      <c r="A32" s="555" t="s">
        <v>623</v>
      </c>
      <c r="B32" s="556">
        <v>0</v>
      </c>
      <c r="C32" s="556">
        <v>0</v>
      </c>
      <c r="D32" s="556">
        <v>0</v>
      </c>
      <c r="E32" s="556">
        <v>0</v>
      </c>
      <c r="F32" s="556">
        <v>0</v>
      </c>
      <c r="G32" s="556">
        <v>0</v>
      </c>
      <c r="H32" s="556">
        <v>0</v>
      </c>
      <c r="I32" s="556">
        <v>0</v>
      </c>
      <c r="J32" s="491" t="s">
        <v>552</v>
      </c>
      <c r="L32" s="309">
        <v>565</v>
      </c>
      <c r="M32">
        <v>280</v>
      </c>
      <c r="N32">
        <v>157</v>
      </c>
      <c r="O32">
        <f t="shared" si="3"/>
        <v>1002</v>
      </c>
      <c r="P32" s="309">
        <v>1845</v>
      </c>
      <c r="Q32">
        <f t="shared" si="4"/>
        <v>2847</v>
      </c>
    </row>
    <row r="33" spans="1:17" ht="18" customHeight="1" x14ac:dyDescent="0.3">
      <c r="A33" s="492" t="s">
        <v>103</v>
      </c>
      <c r="B33" s="989">
        <v>153</v>
      </c>
      <c r="C33" s="989">
        <v>59</v>
      </c>
      <c r="D33" s="989">
        <v>23</v>
      </c>
      <c r="E33" s="989">
        <v>123</v>
      </c>
      <c r="F33" s="989">
        <v>35</v>
      </c>
      <c r="G33" s="989">
        <v>38</v>
      </c>
      <c r="H33" s="989">
        <f t="shared" ref="H33:H46" si="6">SUM(E33:G33)</f>
        <v>196</v>
      </c>
      <c r="I33" s="989">
        <v>431</v>
      </c>
      <c r="J33" s="630" t="s">
        <v>390</v>
      </c>
      <c r="L33" s="309">
        <v>340</v>
      </c>
      <c r="M33">
        <v>45</v>
      </c>
      <c r="N33">
        <v>511</v>
      </c>
      <c r="O33">
        <f t="shared" si="3"/>
        <v>896</v>
      </c>
      <c r="P33">
        <v>290</v>
      </c>
      <c r="Q33">
        <f t="shared" si="4"/>
        <v>1186</v>
      </c>
    </row>
    <row r="34" spans="1:17" ht="18" customHeight="1" x14ac:dyDescent="0.3">
      <c r="A34" s="496" t="s">
        <v>36</v>
      </c>
      <c r="B34" s="559">
        <v>442</v>
      </c>
      <c r="C34" s="559">
        <v>120</v>
      </c>
      <c r="D34" s="559">
        <v>53</v>
      </c>
      <c r="E34" s="559">
        <v>269</v>
      </c>
      <c r="F34" s="559">
        <v>15</v>
      </c>
      <c r="G34" s="559">
        <v>25</v>
      </c>
      <c r="H34" s="540">
        <f t="shared" si="6"/>
        <v>309</v>
      </c>
      <c r="I34" s="541">
        <v>924</v>
      </c>
      <c r="J34" s="631" t="s">
        <v>392</v>
      </c>
      <c r="L34" s="309">
        <v>80</v>
      </c>
      <c r="M34">
        <v>78</v>
      </c>
      <c r="N34">
        <v>1</v>
      </c>
      <c r="O34">
        <f t="shared" si="3"/>
        <v>159</v>
      </c>
      <c r="P34">
        <v>58</v>
      </c>
      <c r="Q34">
        <f t="shared" si="4"/>
        <v>217</v>
      </c>
    </row>
    <row r="35" spans="1:17" ht="18" customHeight="1" x14ac:dyDescent="0.3">
      <c r="A35" s="496" t="s">
        <v>123</v>
      </c>
      <c r="B35" s="559">
        <v>665</v>
      </c>
      <c r="C35" s="559">
        <v>59</v>
      </c>
      <c r="D35" s="559">
        <v>174</v>
      </c>
      <c r="E35" s="559">
        <v>162</v>
      </c>
      <c r="F35" s="559">
        <v>206</v>
      </c>
      <c r="G35" s="559">
        <v>279</v>
      </c>
      <c r="H35" s="540">
        <f t="shared" si="6"/>
        <v>647</v>
      </c>
      <c r="I35" s="541">
        <v>1545</v>
      </c>
      <c r="J35" s="631" t="s">
        <v>396</v>
      </c>
      <c r="L35" s="309">
        <v>16</v>
      </c>
      <c r="M35">
        <v>62</v>
      </c>
      <c r="N35">
        <v>3</v>
      </c>
      <c r="O35">
        <f t="shared" si="3"/>
        <v>81</v>
      </c>
      <c r="P35">
        <v>55</v>
      </c>
      <c r="Q35">
        <f t="shared" si="4"/>
        <v>136</v>
      </c>
    </row>
    <row r="36" spans="1:17" s="454" customFormat="1" ht="18" customHeight="1" x14ac:dyDescent="0.3">
      <c r="A36" s="1080" t="s">
        <v>928</v>
      </c>
      <c r="B36" s="602">
        <v>33</v>
      </c>
      <c r="C36" s="602">
        <v>25</v>
      </c>
      <c r="D36" s="602">
        <v>8</v>
      </c>
      <c r="E36" s="602">
        <v>5</v>
      </c>
      <c r="F36" s="602">
        <v>7</v>
      </c>
      <c r="G36" s="602">
        <v>0</v>
      </c>
      <c r="H36" s="602">
        <f t="shared" si="6"/>
        <v>12</v>
      </c>
      <c r="I36" s="602">
        <v>78</v>
      </c>
      <c r="J36" s="664" t="s">
        <v>931</v>
      </c>
      <c r="L36" s="309">
        <v>273</v>
      </c>
      <c r="M36" s="454">
        <v>761</v>
      </c>
      <c r="N36" s="454">
        <v>476</v>
      </c>
      <c r="O36" s="454">
        <f t="shared" si="3"/>
        <v>1510</v>
      </c>
      <c r="P36" s="454">
        <v>1560</v>
      </c>
      <c r="Q36" s="454">
        <f t="shared" si="4"/>
        <v>3070</v>
      </c>
    </row>
    <row r="37" spans="1:17" ht="18" customHeight="1" x14ac:dyDescent="0.3">
      <c r="A37" s="496" t="s">
        <v>139</v>
      </c>
      <c r="B37" s="559">
        <v>565</v>
      </c>
      <c r="C37" s="559">
        <v>280</v>
      </c>
      <c r="D37" s="559">
        <v>157</v>
      </c>
      <c r="E37" s="559">
        <v>296</v>
      </c>
      <c r="F37" s="559">
        <v>142</v>
      </c>
      <c r="G37" s="559">
        <v>1407</v>
      </c>
      <c r="H37" s="540">
        <f t="shared" si="6"/>
        <v>1845</v>
      </c>
      <c r="I37" s="541">
        <v>2847</v>
      </c>
      <c r="J37" s="631" t="s">
        <v>397</v>
      </c>
      <c r="L37" s="309">
        <v>186</v>
      </c>
      <c r="M37">
        <v>263</v>
      </c>
      <c r="N37">
        <v>353</v>
      </c>
      <c r="O37">
        <f t="shared" si="3"/>
        <v>802</v>
      </c>
      <c r="P37">
        <v>362</v>
      </c>
      <c r="Q37">
        <f t="shared" si="4"/>
        <v>1164</v>
      </c>
    </row>
    <row r="38" spans="1:17" ht="18" customHeight="1" x14ac:dyDescent="0.3">
      <c r="A38" s="496" t="s">
        <v>33</v>
      </c>
      <c r="B38" s="559">
        <v>340</v>
      </c>
      <c r="C38" s="559">
        <v>45</v>
      </c>
      <c r="D38" s="559">
        <v>511</v>
      </c>
      <c r="E38" s="559">
        <v>166</v>
      </c>
      <c r="F38" s="559">
        <v>114</v>
      </c>
      <c r="G38" s="559">
        <v>10</v>
      </c>
      <c r="H38" s="540">
        <f t="shared" si="6"/>
        <v>290</v>
      </c>
      <c r="I38" s="541">
        <v>1186</v>
      </c>
      <c r="J38" s="631" t="s">
        <v>399</v>
      </c>
      <c r="L38" s="309">
        <v>753</v>
      </c>
      <c r="M38">
        <v>328</v>
      </c>
      <c r="N38">
        <v>358</v>
      </c>
      <c r="O38">
        <f t="shared" si="3"/>
        <v>1439</v>
      </c>
      <c r="P38">
        <v>535</v>
      </c>
      <c r="Q38">
        <f t="shared" si="4"/>
        <v>1974</v>
      </c>
    </row>
    <row r="39" spans="1:17" ht="18" customHeight="1" x14ac:dyDescent="0.3">
      <c r="A39" s="496" t="s">
        <v>134</v>
      </c>
      <c r="B39" s="559">
        <v>80</v>
      </c>
      <c r="C39" s="559">
        <v>78</v>
      </c>
      <c r="D39" s="559">
        <v>1</v>
      </c>
      <c r="E39" s="559">
        <v>48</v>
      </c>
      <c r="F39" s="559">
        <v>5</v>
      </c>
      <c r="G39" s="559">
        <v>5</v>
      </c>
      <c r="H39" s="540">
        <f t="shared" si="6"/>
        <v>58</v>
      </c>
      <c r="I39" s="541">
        <v>217</v>
      </c>
      <c r="J39" s="631" t="s">
        <v>400</v>
      </c>
      <c r="L39" s="309">
        <v>84</v>
      </c>
      <c r="M39">
        <v>6</v>
      </c>
      <c r="N39">
        <v>168</v>
      </c>
      <c r="O39">
        <f t="shared" si="3"/>
        <v>258</v>
      </c>
      <c r="P39">
        <v>49</v>
      </c>
      <c r="Q39">
        <f t="shared" si="4"/>
        <v>307</v>
      </c>
    </row>
    <row r="40" spans="1:17" ht="18" customHeight="1" x14ac:dyDescent="0.3">
      <c r="A40" s="538" t="s">
        <v>30</v>
      </c>
      <c r="B40" s="543">
        <v>16</v>
      </c>
      <c r="C40" s="543">
        <v>62</v>
      </c>
      <c r="D40" s="543">
        <v>3</v>
      </c>
      <c r="E40" s="543">
        <v>35</v>
      </c>
      <c r="F40" s="543">
        <v>10</v>
      </c>
      <c r="G40" s="543">
        <v>10</v>
      </c>
      <c r="H40" s="544">
        <f t="shared" si="6"/>
        <v>55</v>
      </c>
      <c r="I40" s="544">
        <v>136</v>
      </c>
      <c r="J40" s="631" t="s">
        <v>401</v>
      </c>
      <c r="L40" s="309">
        <v>12</v>
      </c>
      <c r="N40">
        <v>0</v>
      </c>
      <c r="O40">
        <f t="shared" si="3"/>
        <v>12</v>
      </c>
      <c r="P40">
        <v>12</v>
      </c>
      <c r="Q40">
        <f t="shared" si="4"/>
        <v>24</v>
      </c>
    </row>
    <row r="41" spans="1:17" ht="18" customHeight="1" x14ac:dyDescent="0.3">
      <c r="A41" s="539" t="s">
        <v>296</v>
      </c>
      <c r="B41" s="543">
        <v>273</v>
      </c>
      <c r="C41" s="543">
        <v>761</v>
      </c>
      <c r="D41" s="543">
        <v>476</v>
      </c>
      <c r="E41" s="543">
        <v>558</v>
      </c>
      <c r="F41" s="543">
        <v>252</v>
      </c>
      <c r="G41" s="543">
        <v>750</v>
      </c>
      <c r="H41" s="544">
        <f t="shared" si="6"/>
        <v>1560</v>
      </c>
      <c r="I41" s="544">
        <v>3070</v>
      </c>
      <c r="J41" s="632" t="s">
        <v>402</v>
      </c>
      <c r="L41" s="309">
        <v>3602</v>
      </c>
      <c r="M41">
        <v>2086</v>
      </c>
      <c r="N41">
        <v>2285</v>
      </c>
      <c r="O41">
        <f t="shared" si="3"/>
        <v>7973</v>
      </c>
      <c r="P41">
        <v>5930</v>
      </c>
      <c r="Q41">
        <f t="shared" si="4"/>
        <v>13903</v>
      </c>
    </row>
    <row r="42" spans="1:17" ht="18" customHeight="1" x14ac:dyDescent="0.3">
      <c r="A42" s="539" t="s">
        <v>26</v>
      </c>
      <c r="B42" s="543">
        <v>186</v>
      </c>
      <c r="C42" s="543">
        <v>263</v>
      </c>
      <c r="D42" s="543">
        <v>353</v>
      </c>
      <c r="E42" s="543">
        <v>109</v>
      </c>
      <c r="F42" s="543">
        <v>69</v>
      </c>
      <c r="G42" s="543">
        <v>184</v>
      </c>
      <c r="H42" s="544">
        <f t="shared" si="6"/>
        <v>362</v>
      </c>
      <c r="I42" s="544">
        <v>1164</v>
      </c>
      <c r="J42" s="632" t="s">
        <v>404</v>
      </c>
      <c r="L42" s="309"/>
    </row>
    <row r="43" spans="1:17" s="454" customFormat="1" ht="25.5" customHeight="1" x14ac:dyDescent="0.3">
      <c r="A43" s="539" t="s">
        <v>38</v>
      </c>
      <c r="B43" s="543">
        <v>753</v>
      </c>
      <c r="C43" s="543">
        <v>328</v>
      </c>
      <c r="D43" s="543">
        <v>358</v>
      </c>
      <c r="E43" s="543">
        <v>354</v>
      </c>
      <c r="F43" s="543">
        <v>92</v>
      </c>
      <c r="G43" s="543">
        <v>89</v>
      </c>
      <c r="H43" s="544">
        <f t="shared" si="6"/>
        <v>535</v>
      </c>
      <c r="I43" s="544">
        <v>1974</v>
      </c>
      <c r="J43" s="632" t="s">
        <v>406</v>
      </c>
      <c r="L43" s="309"/>
    </row>
    <row r="44" spans="1:17" ht="18.75" customHeight="1" x14ac:dyDescent="0.3">
      <c r="A44" s="539" t="s">
        <v>43</v>
      </c>
      <c r="B44" s="543">
        <v>84</v>
      </c>
      <c r="C44" s="543">
        <v>6</v>
      </c>
      <c r="D44" s="543">
        <v>168</v>
      </c>
      <c r="E44" s="543">
        <v>26</v>
      </c>
      <c r="F44" s="543">
        <v>12</v>
      </c>
      <c r="G44" s="543">
        <v>11</v>
      </c>
      <c r="H44" s="544">
        <f t="shared" si="6"/>
        <v>49</v>
      </c>
      <c r="I44" s="544">
        <v>307</v>
      </c>
      <c r="J44" s="632" t="s">
        <v>408</v>
      </c>
      <c r="L44" s="309"/>
    </row>
    <row r="45" spans="1:17" s="454" customFormat="1" ht="18.75" customHeight="1" thickBot="1" x14ac:dyDescent="0.35">
      <c r="A45" s="539" t="s">
        <v>366</v>
      </c>
      <c r="B45" s="543">
        <v>12</v>
      </c>
      <c r="C45" s="543">
        <v>0</v>
      </c>
      <c r="D45" s="543">
        <v>0</v>
      </c>
      <c r="E45" s="543">
        <v>12</v>
      </c>
      <c r="F45" s="543">
        <v>0</v>
      </c>
      <c r="G45" s="543">
        <v>0</v>
      </c>
      <c r="H45" s="544">
        <f t="shared" si="6"/>
        <v>12</v>
      </c>
      <c r="I45" s="544">
        <v>24</v>
      </c>
      <c r="J45" s="632" t="s">
        <v>424</v>
      </c>
      <c r="L45" s="309"/>
    </row>
    <row r="46" spans="1:17" ht="18" customHeight="1" thickBot="1" x14ac:dyDescent="0.3">
      <c r="A46" s="528" t="s">
        <v>619</v>
      </c>
      <c r="B46" s="554">
        <f t="shared" ref="B46:G46" si="7">SUM(B33:B45)</f>
        <v>3602</v>
      </c>
      <c r="C46" s="554">
        <f t="shared" si="7"/>
        <v>2086</v>
      </c>
      <c r="D46" s="554">
        <f t="shared" si="7"/>
        <v>2285</v>
      </c>
      <c r="E46" s="554">
        <f t="shared" si="7"/>
        <v>2163</v>
      </c>
      <c r="F46" s="554">
        <f t="shared" si="7"/>
        <v>959</v>
      </c>
      <c r="G46" s="554">
        <f t="shared" si="7"/>
        <v>2808</v>
      </c>
      <c r="H46" s="554">
        <f t="shared" si="6"/>
        <v>5930</v>
      </c>
      <c r="I46" s="554">
        <v>13903</v>
      </c>
      <c r="J46" s="533" t="s">
        <v>700</v>
      </c>
    </row>
    <row r="47" spans="1:17" ht="18" customHeight="1" thickBot="1" x14ac:dyDescent="0.3">
      <c r="A47" s="555" t="s">
        <v>624</v>
      </c>
      <c r="B47" s="342">
        <v>0</v>
      </c>
      <c r="C47" s="556">
        <v>0</v>
      </c>
      <c r="D47" s="556">
        <v>0</v>
      </c>
      <c r="E47" s="556">
        <v>0</v>
      </c>
      <c r="F47" s="556">
        <v>0</v>
      </c>
      <c r="G47" s="556">
        <v>0</v>
      </c>
      <c r="H47" s="557">
        <v>0</v>
      </c>
      <c r="I47" s="557">
        <v>0</v>
      </c>
      <c r="J47" s="562" t="s">
        <v>701</v>
      </c>
    </row>
    <row r="48" spans="1:17" ht="20.45" customHeight="1" thickBot="1" x14ac:dyDescent="0.3">
      <c r="A48" s="492" t="s">
        <v>31</v>
      </c>
      <c r="B48" s="556">
        <v>1</v>
      </c>
      <c r="C48" s="556">
        <v>1</v>
      </c>
      <c r="D48" s="997">
        <v>0</v>
      </c>
      <c r="E48" s="997">
        <v>1</v>
      </c>
      <c r="F48" s="997">
        <v>1</v>
      </c>
      <c r="G48" s="997">
        <v>0</v>
      </c>
      <c r="H48" s="997">
        <v>2</v>
      </c>
      <c r="I48" s="997">
        <v>4</v>
      </c>
      <c r="J48" s="633" t="s">
        <v>397</v>
      </c>
      <c r="K48" s="428"/>
    </row>
    <row r="49" spans="1:24" ht="21" customHeight="1" thickBot="1" x14ac:dyDescent="0.3">
      <c r="A49" s="564" t="s">
        <v>625</v>
      </c>
      <c r="B49" s="554">
        <v>1</v>
      </c>
      <c r="C49" s="554">
        <v>1</v>
      </c>
      <c r="D49" s="554">
        <v>0</v>
      </c>
      <c r="E49" s="554">
        <v>1</v>
      </c>
      <c r="F49" s="554">
        <v>1</v>
      </c>
      <c r="G49" s="554">
        <v>0</v>
      </c>
      <c r="H49" s="554">
        <v>2</v>
      </c>
      <c r="I49" s="554">
        <v>4</v>
      </c>
      <c r="J49" s="634" t="s">
        <v>702</v>
      </c>
    </row>
    <row r="50" spans="1:24" ht="21" customHeight="1" thickBot="1" x14ac:dyDescent="0.45">
      <c r="A50" s="530" t="s">
        <v>868</v>
      </c>
      <c r="B50" s="565">
        <v>28649</v>
      </c>
      <c r="C50" s="565">
        <v>16834</v>
      </c>
      <c r="D50" s="565">
        <v>6593</v>
      </c>
      <c r="E50" s="565">
        <v>8023</v>
      </c>
      <c r="F50" s="565">
        <v>3209</v>
      </c>
      <c r="G50" s="565">
        <v>5724</v>
      </c>
      <c r="H50" s="565">
        <v>16956</v>
      </c>
      <c r="I50" s="565">
        <v>69032</v>
      </c>
      <c r="J50" s="634">
        <v>64425</v>
      </c>
      <c r="S50" s="21">
        <v>19</v>
      </c>
      <c r="T50">
        <v>4</v>
      </c>
      <c r="U50">
        <v>12</v>
      </c>
      <c r="V50">
        <f t="shared" ref="V50:V57" si="8">SUM(S50:U50)</f>
        <v>35</v>
      </c>
      <c r="W50">
        <v>8</v>
      </c>
      <c r="X50">
        <f t="shared" ref="X50:X57" si="9">SUM(V50:W50)</f>
        <v>43</v>
      </c>
    </row>
    <row r="51" spans="1:24" ht="19.899999999999999" customHeight="1" x14ac:dyDescent="0.25">
      <c r="A51" s="1031" t="s">
        <v>626</v>
      </c>
      <c r="B51" s="1031"/>
      <c r="C51" s="1031"/>
      <c r="D51" s="1031"/>
      <c r="E51" s="1031"/>
      <c r="F51" s="1031"/>
      <c r="G51" s="1031"/>
      <c r="H51" s="1031"/>
      <c r="I51" s="1032"/>
      <c r="J51" s="689" t="s">
        <v>705</v>
      </c>
      <c r="S51">
        <v>825</v>
      </c>
      <c r="T51">
        <v>119</v>
      </c>
      <c r="U51">
        <v>356</v>
      </c>
      <c r="V51">
        <f t="shared" si="8"/>
        <v>1300</v>
      </c>
      <c r="W51">
        <v>140</v>
      </c>
      <c r="X51">
        <f t="shared" si="9"/>
        <v>1440</v>
      </c>
    </row>
    <row r="52" spans="1:24" ht="14.45" customHeight="1" x14ac:dyDescent="0.25">
      <c r="A52" s="1733" t="s">
        <v>860</v>
      </c>
      <c r="B52" s="1733"/>
      <c r="C52" s="1733"/>
      <c r="E52" s="1542" t="s">
        <v>861</v>
      </c>
      <c r="F52" s="1542"/>
      <c r="G52" s="1542"/>
      <c r="H52" s="1542"/>
      <c r="I52" s="1542"/>
      <c r="J52" s="1542"/>
      <c r="K52" s="1030"/>
      <c r="L52" s="1030"/>
      <c r="M52" s="1030"/>
      <c r="N52" s="1030"/>
      <c r="O52" s="1030"/>
      <c r="P52" s="1030"/>
      <c r="Q52" s="1030"/>
      <c r="R52" s="1030"/>
      <c r="S52">
        <v>72</v>
      </c>
      <c r="T52">
        <v>67</v>
      </c>
      <c r="V52">
        <f t="shared" si="8"/>
        <v>139</v>
      </c>
      <c r="W52">
        <v>80</v>
      </c>
      <c r="X52">
        <f t="shared" si="9"/>
        <v>219</v>
      </c>
    </row>
    <row r="53" spans="1:24" ht="14.25" customHeight="1" x14ac:dyDescent="0.25">
      <c r="A53" s="421"/>
      <c r="S53">
        <v>112</v>
      </c>
      <c r="T53">
        <v>19</v>
      </c>
      <c r="V53">
        <f t="shared" si="8"/>
        <v>131</v>
      </c>
      <c r="W53">
        <v>28</v>
      </c>
      <c r="X53">
        <f t="shared" si="9"/>
        <v>159</v>
      </c>
    </row>
    <row r="54" spans="1:24" ht="14.25" customHeight="1" x14ac:dyDescent="0.25">
      <c r="A54" s="421"/>
      <c r="B54">
        <v>25046</v>
      </c>
      <c r="C54">
        <v>14747</v>
      </c>
      <c r="D54">
        <v>4308</v>
      </c>
      <c r="E54">
        <v>5859</v>
      </c>
      <c r="F54">
        <v>2249</v>
      </c>
      <c r="G54">
        <v>2916</v>
      </c>
      <c r="H54">
        <v>11024</v>
      </c>
      <c r="I54">
        <v>55125</v>
      </c>
      <c r="S54">
        <v>101</v>
      </c>
      <c r="T54">
        <v>10</v>
      </c>
      <c r="U54">
        <v>66</v>
      </c>
      <c r="V54">
        <f t="shared" si="8"/>
        <v>177</v>
      </c>
      <c r="W54">
        <v>73</v>
      </c>
      <c r="X54">
        <f t="shared" si="9"/>
        <v>250</v>
      </c>
    </row>
    <row r="55" spans="1:24" x14ac:dyDescent="0.25">
      <c r="A55" s="421"/>
      <c r="B55">
        <v>3602</v>
      </c>
      <c r="C55">
        <v>2086</v>
      </c>
      <c r="D55">
        <v>2285</v>
      </c>
      <c r="E55">
        <v>2163</v>
      </c>
      <c r="F55">
        <v>959</v>
      </c>
      <c r="G55">
        <v>2808</v>
      </c>
      <c r="H55">
        <v>5930</v>
      </c>
      <c r="I55">
        <v>13903</v>
      </c>
      <c r="S55">
        <v>259</v>
      </c>
      <c r="T55">
        <v>101</v>
      </c>
      <c r="U55">
        <v>4</v>
      </c>
      <c r="V55">
        <f t="shared" si="8"/>
        <v>364</v>
      </c>
      <c r="W55">
        <v>44</v>
      </c>
      <c r="X55">
        <f t="shared" si="9"/>
        <v>408</v>
      </c>
    </row>
    <row r="56" spans="1:24" ht="15" customHeight="1" x14ac:dyDescent="0.25">
      <c r="A56" s="421"/>
      <c r="B56">
        <v>1</v>
      </c>
      <c r="C56">
        <v>1</v>
      </c>
      <c r="D56">
        <v>0</v>
      </c>
      <c r="E56">
        <v>1</v>
      </c>
      <c r="F56">
        <v>1</v>
      </c>
      <c r="G56">
        <v>0</v>
      </c>
      <c r="H56">
        <v>2</v>
      </c>
      <c r="I56">
        <v>4</v>
      </c>
      <c r="S56">
        <v>207</v>
      </c>
      <c r="T56">
        <v>43</v>
      </c>
      <c r="U56">
        <v>10</v>
      </c>
      <c r="V56">
        <f t="shared" si="8"/>
        <v>260</v>
      </c>
      <c r="W56">
        <v>214</v>
      </c>
      <c r="X56">
        <f t="shared" si="9"/>
        <v>474</v>
      </c>
    </row>
    <row r="57" spans="1:24" ht="23.25" x14ac:dyDescent="0.35">
      <c r="A57" s="421"/>
      <c r="B57" s="257">
        <f t="shared" ref="B57:I57" si="10">SUM(B54:B56)</f>
        <v>28649</v>
      </c>
      <c r="C57" s="257">
        <f t="shared" si="10"/>
        <v>16834</v>
      </c>
      <c r="D57" s="257">
        <f t="shared" si="10"/>
        <v>6593</v>
      </c>
      <c r="E57" s="257">
        <f t="shared" si="10"/>
        <v>8023</v>
      </c>
      <c r="F57" s="257">
        <f t="shared" si="10"/>
        <v>3209</v>
      </c>
      <c r="G57" s="257">
        <f t="shared" si="10"/>
        <v>5724</v>
      </c>
      <c r="H57" s="257">
        <f t="shared" si="10"/>
        <v>16956</v>
      </c>
      <c r="I57" s="257">
        <f t="shared" si="10"/>
        <v>69032</v>
      </c>
      <c r="S57">
        <v>3210</v>
      </c>
      <c r="T57">
        <v>1283</v>
      </c>
      <c r="U57">
        <v>762</v>
      </c>
      <c r="V57">
        <f t="shared" si="8"/>
        <v>5255</v>
      </c>
      <c r="W57">
        <v>2599</v>
      </c>
      <c r="X57">
        <f t="shared" si="9"/>
        <v>7854</v>
      </c>
    </row>
    <row r="58" spans="1:24" x14ac:dyDescent="0.25">
      <c r="A58" s="421"/>
    </row>
    <row r="59" spans="1:24" x14ac:dyDescent="0.25">
      <c r="A59" s="421"/>
    </row>
    <row r="60" spans="1:24" x14ac:dyDescent="0.25">
      <c r="A60" s="421"/>
    </row>
    <row r="61" spans="1:24" ht="15" customHeight="1" x14ac:dyDescent="0.25">
      <c r="A61" s="421"/>
    </row>
    <row r="62" spans="1:24" ht="26.25" x14ac:dyDescent="0.4">
      <c r="A62" s="421"/>
      <c r="B62" s="21"/>
      <c r="C62" s="21"/>
      <c r="D62" s="21"/>
      <c r="E62" s="21"/>
      <c r="F62" s="21"/>
      <c r="G62" s="21"/>
      <c r="H62" s="21"/>
      <c r="I62" s="21"/>
    </row>
    <row r="63" spans="1:24" x14ac:dyDescent="0.25">
      <c r="A63" s="421"/>
    </row>
    <row r="64" spans="1:24" x14ac:dyDescent="0.25">
      <c r="A64" s="421"/>
    </row>
    <row r="65" spans="1:1" x14ac:dyDescent="0.25">
      <c r="A65" s="421"/>
    </row>
    <row r="66" spans="1:1" x14ac:dyDescent="0.25">
      <c r="A66" s="421"/>
    </row>
    <row r="67" spans="1:1" ht="23.25" customHeight="1" x14ac:dyDescent="0.25">
      <c r="A67" s="421"/>
    </row>
    <row r="68" spans="1:1" x14ac:dyDescent="0.25">
      <c r="A68" s="421"/>
    </row>
    <row r="69" spans="1:1" x14ac:dyDescent="0.25">
      <c r="A69" s="421"/>
    </row>
    <row r="70" spans="1:1" x14ac:dyDescent="0.25">
      <c r="A70" s="421"/>
    </row>
    <row r="71" spans="1:1" x14ac:dyDescent="0.25">
      <c r="A71" s="421"/>
    </row>
    <row r="72" spans="1:1" x14ac:dyDescent="0.25">
      <c r="A72" s="421"/>
    </row>
    <row r="73" spans="1:1" x14ac:dyDescent="0.25">
      <c r="A73" s="421"/>
    </row>
    <row r="74" spans="1:1" x14ac:dyDescent="0.25">
      <c r="A74" s="421"/>
    </row>
    <row r="75" spans="1:1" x14ac:dyDescent="0.25">
      <c r="A75" s="421"/>
    </row>
    <row r="76" spans="1:1" x14ac:dyDescent="0.25">
      <c r="A76" s="421"/>
    </row>
    <row r="77" spans="1:1" x14ac:dyDescent="0.25">
      <c r="A77" s="421"/>
    </row>
    <row r="78" spans="1:1" x14ac:dyDescent="0.25">
      <c r="A78" s="421"/>
    </row>
    <row r="79" spans="1:1" x14ac:dyDescent="0.25">
      <c r="A79" s="421"/>
    </row>
    <row r="80" spans="1:1" x14ac:dyDescent="0.25">
      <c r="A80" s="421"/>
    </row>
    <row r="81" spans="1:1" x14ac:dyDescent="0.25">
      <c r="A81" s="421"/>
    </row>
    <row r="82" spans="1:1" x14ac:dyDescent="0.25">
      <c r="A82" s="421"/>
    </row>
    <row r="83" spans="1:1" x14ac:dyDescent="0.25">
      <c r="A83" s="421"/>
    </row>
    <row r="84" spans="1:1" x14ac:dyDescent="0.25">
      <c r="A84" s="421"/>
    </row>
    <row r="85" spans="1:1" x14ac:dyDescent="0.25">
      <c r="A85" s="421"/>
    </row>
    <row r="95" spans="1:1" x14ac:dyDescent="0.25">
      <c r="A95" s="421"/>
    </row>
    <row r="96" spans="1:1" x14ac:dyDescent="0.25">
      <c r="A96" s="421"/>
    </row>
    <row r="97" spans="1:1" x14ac:dyDescent="0.25">
      <c r="A97" s="421"/>
    </row>
    <row r="98" spans="1:1" x14ac:dyDescent="0.25">
      <c r="A98" s="421"/>
    </row>
    <row r="99" spans="1:1" x14ac:dyDescent="0.25">
      <c r="A99" s="421"/>
    </row>
    <row r="100" spans="1:1" x14ac:dyDescent="0.25">
      <c r="A100" s="421"/>
    </row>
    <row r="101" spans="1:1" x14ac:dyDescent="0.25">
      <c r="A101" s="421"/>
    </row>
    <row r="102" spans="1:1" x14ac:dyDescent="0.25">
      <c r="A102" s="421"/>
    </row>
    <row r="103" spans="1:1" x14ac:dyDescent="0.25">
      <c r="A103" s="421"/>
    </row>
    <row r="104" spans="1:1" x14ac:dyDescent="0.25">
      <c r="A104" s="421"/>
    </row>
    <row r="105" spans="1:1" x14ac:dyDescent="0.25">
      <c r="A105" s="421"/>
    </row>
    <row r="106" spans="1:1" x14ac:dyDescent="0.25">
      <c r="A106" s="421"/>
    </row>
    <row r="107" spans="1:1" x14ac:dyDescent="0.25">
      <c r="A107" s="421"/>
    </row>
    <row r="108" spans="1:1" x14ac:dyDescent="0.25">
      <c r="A108" s="421"/>
    </row>
    <row r="109" spans="1:1" x14ac:dyDescent="0.25">
      <c r="A109" s="421"/>
    </row>
    <row r="113" ht="14.25" customHeight="1" x14ac:dyDescent="0.25"/>
    <row r="114" ht="14.25" customHeight="1" x14ac:dyDescent="0.25"/>
    <row r="142" ht="15" customHeight="1" x14ac:dyDescent="0.25"/>
  </sheetData>
  <mergeCells count="13">
    <mergeCell ref="E52:J52"/>
    <mergeCell ref="A52:C52"/>
    <mergeCell ref="A1:J1"/>
    <mergeCell ref="A2:J2"/>
    <mergeCell ref="A4:A7"/>
    <mergeCell ref="E6:G6"/>
    <mergeCell ref="E4:G4"/>
    <mergeCell ref="H4:H7"/>
    <mergeCell ref="I4:I7"/>
    <mergeCell ref="E5:G5"/>
    <mergeCell ref="J4:J7"/>
    <mergeCell ref="B5:D5"/>
    <mergeCell ref="B6:D6"/>
  </mergeCells>
  <printOptions horizontalCentered="1"/>
  <pageMargins left="0.23622047244094491" right="0.23622047244094491" top="0.55118110236220474" bottom="0.62992125984251968" header="0.31496062992125984" footer="0.31496062992125984"/>
  <pageSetup paperSize="9" scale="50" orientation="landscape" r:id="rId1"/>
  <headerFooter>
    <oddFooter>&amp;C&amp;14 &amp;"Arial,Bold"19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rightToLeft="1" zoomScale="55" zoomScaleNormal="55" zoomScaleSheetLayoutView="70" workbookViewId="0">
      <selection activeCell="I23" sqref="I23"/>
    </sheetView>
  </sheetViews>
  <sheetFormatPr defaultRowHeight="15" x14ac:dyDescent="0.25"/>
  <cols>
    <col min="1" max="1" width="35.85546875" customWidth="1"/>
    <col min="2" max="2" width="22" customWidth="1"/>
    <col min="3" max="3" width="22.5703125" customWidth="1"/>
    <col min="4" max="4" width="22" customWidth="1"/>
    <col min="5" max="5" width="22.28515625" customWidth="1"/>
    <col min="6" max="6" width="21.42578125" customWidth="1"/>
    <col min="7" max="7" width="19.42578125" customWidth="1"/>
    <col min="8" max="8" width="24" customWidth="1"/>
    <col min="9" max="9" width="19.5703125" customWidth="1"/>
  </cols>
  <sheetData>
    <row r="1" spans="1:11" ht="44.25" customHeight="1" x14ac:dyDescent="0.25">
      <c r="A1" s="1742" t="s">
        <v>67</v>
      </c>
      <c r="B1" s="1742"/>
      <c r="C1" s="1742"/>
      <c r="D1" s="1742"/>
      <c r="E1" s="1742"/>
      <c r="F1" s="1742"/>
      <c r="G1" s="1742"/>
      <c r="H1" s="1742"/>
      <c r="I1" s="1742"/>
      <c r="K1" s="103"/>
    </row>
    <row r="2" spans="1:11" ht="51.75" customHeight="1" thickBot="1" x14ac:dyDescent="0.3">
      <c r="A2" s="1743" t="s">
        <v>221</v>
      </c>
      <c r="B2" s="1743"/>
      <c r="C2" s="1743"/>
      <c r="D2" s="1743"/>
      <c r="E2" s="1743"/>
      <c r="F2" s="1743"/>
      <c r="G2" s="1743"/>
      <c r="H2" s="1743"/>
      <c r="I2" s="1743"/>
      <c r="K2" s="103"/>
    </row>
    <row r="3" spans="1:11" ht="33" customHeight="1" x14ac:dyDescent="0.25">
      <c r="A3" s="1740" t="s">
        <v>132</v>
      </c>
      <c r="B3" s="178" t="s">
        <v>198</v>
      </c>
      <c r="C3" s="178" t="s">
        <v>197</v>
      </c>
      <c r="D3" s="178" t="s">
        <v>17</v>
      </c>
      <c r="E3" s="1738" t="s">
        <v>68</v>
      </c>
      <c r="F3" s="1738"/>
      <c r="G3" s="1738"/>
      <c r="H3" s="1738"/>
      <c r="I3" s="1739" t="s">
        <v>16</v>
      </c>
      <c r="K3" s="103"/>
    </row>
    <row r="4" spans="1:11" ht="49.5" customHeight="1" x14ac:dyDescent="0.25">
      <c r="A4" s="1740"/>
      <c r="B4" s="176" t="s">
        <v>208</v>
      </c>
      <c r="C4" s="176" t="s">
        <v>208</v>
      </c>
      <c r="D4" s="176" t="s">
        <v>208</v>
      </c>
      <c r="E4" s="1740" t="s">
        <v>208</v>
      </c>
      <c r="F4" s="1740"/>
      <c r="G4" s="1740"/>
      <c r="H4" s="1740"/>
      <c r="I4" s="1740"/>
    </row>
    <row r="5" spans="1:11" ht="36.75" customHeight="1" x14ac:dyDescent="0.25">
      <c r="A5" s="1741"/>
      <c r="B5" s="179" t="s">
        <v>202</v>
      </c>
      <c r="C5" s="179" t="s">
        <v>203</v>
      </c>
      <c r="D5" s="179" t="s">
        <v>204</v>
      </c>
      <c r="E5" s="179" t="s">
        <v>205</v>
      </c>
      <c r="F5" s="179" t="s">
        <v>206</v>
      </c>
      <c r="G5" s="179" t="s">
        <v>207</v>
      </c>
      <c r="H5" s="179" t="s">
        <v>0</v>
      </c>
      <c r="I5" s="1741"/>
    </row>
    <row r="6" spans="1:11" ht="35.1" customHeight="1" x14ac:dyDescent="0.25">
      <c r="A6" s="177" t="s">
        <v>26</v>
      </c>
      <c r="B6" s="180">
        <v>43</v>
      </c>
      <c r="C6" s="180">
        <v>13</v>
      </c>
      <c r="D6" s="180">
        <v>5</v>
      </c>
      <c r="E6" s="180">
        <v>6</v>
      </c>
      <c r="F6" s="180">
        <v>0</v>
      </c>
      <c r="G6" s="180">
        <v>1</v>
      </c>
      <c r="H6" s="180">
        <v>7</v>
      </c>
      <c r="I6" s="180">
        <f>SUM(B6:G6)</f>
        <v>68</v>
      </c>
    </row>
    <row r="7" spans="1:11" ht="35.1" customHeight="1" x14ac:dyDescent="0.25">
      <c r="A7" s="177" t="s">
        <v>70</v>
      </c>
      <c r="B7" s="180">
        <v>314</v>
      </c>
      <c r="C7" s="180">
        <v>45</v>
      </c>
      <c r="D7" s="180">
        <v>143</v>
      </c>
      <c r="E7" s="180">
        <v>145</v>
      </c>
      <c r="F7" s="180">
        <v>126</v>
      </c>
      <c r="G7" s="180">
        <v>292</v>
      </c>
      <c r="H7" s="180">
        <v>563</v>
      </c>
      <c r="I7" s="180">
        <f t="shared" ref="I7:I14" si="0">SUM(B7:G7)</f>
        <v>1065</v>
      </c>
    </row>
    <row r="8" spans="1:11" ht="35.1" customHeight="1" x14ac:dyDescent="0.25">
      <c r="A8" s="177" t="s">
        <v>30</v>
      </c>
      <c r="B8" s="180">
        <v>7</v>
      </c>
      <c r="C8" s="180">
        <v>22</v>
      </c>
      <c r="D8" s="180">
        <v>0</v>
      </c>
      <c r="E8" s="180">
        <v>21</v>
      </c>
      <c r="F8" s="180">
        <v>1</v>
      </c>
      <c r="G8" s="180">
        <v>0</v>
      </c>
      <c r="H8" s="180">
        <v>22</v>
      </c>
      <c r="I8" s="180">
        <f t="shared" si="0"/>
        <v>51</v>
      </c>
    </row>
    <row r="9" spans="1:11" ht="35.1" customHeight="1" x14ac:dyDescent="0.25">
      <c r="A9" s="177" t="s">
        <v>31</v>
      </c>
      <c r="B9" s="180">
        <v>428</v>
      </c>
      <c r="C9" s="180">
        <v>211</v>
      </c>
      <c r="D9" s="180">
        <v>25</v>
      </c>
      <c r="E9" s="180">
        <v>108</v>
      </c>
      <c r="F9" s="180">
        <v>97</v>
      </c>
      <c r="G9" s="180">
        <v>332</v>
      </c>
      <c r="H9" s="180">
        <v>537</v>
      </c>
      <c r="I9" s="180">
        <f t="shared" si="0"/>
        <v>1201</v>
      </c>
    </row>
    <row r="10" spans="1:11" ht="35.1" customHeight="1" x14ac:dyDescent="0.25">
      <c r="A10" s="177" t="s">
        <v>71</v>
      </c>
      <c r="B10" s="180">
        <v>127</v>
      </c>
      <c r="C10" s="180">
        <v>1</v>
      </c>
      <c r="D10" s="180">
        <v>111</v>
      </c>
      <c r="E10" s="180">
        <v>104</v>
      </c>
      <c r="F10" s="180">
        <v>15</v>
      </c>
      <c r="G10" s="180">
        <v>3</v>
      </c>
      <c r="H10" s="180">
        <v>122</v>
      </c>
      <c r="I10" s="180">
        <f t="shared" si="0"/>
        <v>361</v>
      </c>
    </row>
    <row r="11" spans="1:11" ht="35.1" customHeight="1" x14ac:dyDescent="0.25">
      <c r="A11" s="177" t="s">
        <v>34</v>
      </c>
      <c r="B11" s="180">
        <v>52</v>
      </c>
      <c r="C11" s="180">
        <v>0</v>
      </c>
      <c r="D11" s="180">
        <v>57</v>
      </c>
      <c r="E11" s="180">
        <v>15</v>
      </c>
      <c r="F11" s="180">
        <v>38</v>
      </c>
      <c r="G11" s="180">
        <v>30</v>
      </c>
      <c r="H11" s="180">
        <v>83</v>
      </c>
      <c r="I11" s="180">
        <f t="shared" si="0"/>
        <v>192</v>
      </c>
    </row>
    <row r="12" spans="1:11" ht="35.1" customHeight="1" x14ac:dyDescent="0.25">
      <c r="A12" s="177" t="s">
        <v>72</v>
      </c>
      <c r="B12" s="180">
        <v>1</v>
      </c>
      <c r="C12" s="180">
        <v>0</v>
      </c>
      <c r="D12" s="180">
        <v>1</v>
      </c>
      <c r="E12" s="180">
        <v>0</v>
      </c>
      <c r="F12" s="180">
        <v>0</v>
      </c>
      <c r="G12" s="180">
        <v>0</v>
      </c>
      <c r="H12" s="180">
        <v>0</v>
      </c>
      <c r="I12" s="180">
        <f t="shared" si="0"/>
        <v>2</v>
      </c>
    </row>
    <row r="13" spans="1:11" ht="35.1" customHeight="1" x14ac:dyDescent="0.35">
      <c r="A13" s="181" t="s">
        <v>79</v>
      </c>
      <c r="B13" s="180">
        <v>11</v>
      </c>
      <c r="C13" s="180">
        <v>3</v>
      </c>
      <c r="D13" s="180">
        <v>6</v>
      </c>
      <c r="E13" s="180">
        <v>3</v>
      </c>
      <c r="F13" s="180">
        <v>1</v>
      </c>
      <c r="G13" s="180">
        <v>8</v>
      </c>
      <c r="H13" s="180">
        <v>12</v>
      </c>
      <c r="I13" s="180">
        <f t="shared" si="0"/>
        <v>32</v>
      </c>
    </row>
    <row r="14" spans="1:11" ht="36" customHeight="1" thickBot="1" x14ac:dyDescent="0.4">
      <c r="A14" s="182" t="s">
        <v>58</v>
      </c>
      <c r="B14" s="183">
        <v>983</v>
      </c>
      <c r="C14" s="183">
        <v>295</v>
      </c>
      <c r="D14" s="183">
        <v>348</v>
      </c>
      <c r="E14" s="183">
        <v>402</v>
      </c>
      <c r="F14" s="183">
        <v>278</v>
      </c>
      <c r="G14" s="183">
        <v>666</v>
      </c>
      <c r="H14" s="183">
        <v>1346</v>
      </c>
      <c r="I14" s="183">
        <f t="shared" si="0"/>
        <v>2972</v>
      </c>
    </row>
    <row r="15" spans="1:11" x14ac:dyDescent="0.25">
      <c r="A15" s="13"/>
      <c r="B15" s="1"/>
      <c r="C15" s="1"/>
      <c r="D15" s="1"/>
      <c r="E15" s="1"/>
      <c r="F15" s="1"/>
      <c r="G15" s="1"/>
      <c r="H15" s="1"/>
    </row>
    <row r="16" spans="1:11" ht="18.75" x14ac:dyDescent="0.25">
      <c r="A16" s="13"/>
      <c r="B16" s="23"/>
      <c r="C16" s="13"/>
      <c r="D16" s="13"/>
      <c r="E16" s="13"/>
      <c r="F16" s="13"/>
      <c r="G16" s="13"/>
      <c r="H16" s="13"/>
    </row>
    <row r="17" spans="1:8" x14ac:dyDescent="0.25">
      <c r="A17" s="13"/>
      <c r="B17" s="13"/>
      <c r="C17" s="13"/>
      <c r="D17" s="13"/>
      <c r="E17" s="13"/>
      <c r="F17" s="13"/>
      <c r="G17" s="13"/>
      <c r="H17" s="13"/>
    </row>
    <row r="18" spans="1:8" x14ac:dyDescent="0.25">
      <c r="A18" s="13"/>
      <c r="B18" s="13"/>
      <c r="C18" s="13"/>
      <c r="D18" s="13"/>
      <c r="E18" s="13"/>
      <c r="F18" s="13"/>
      <c r="G18" s="13"/>
      <c r="H18" s="13"/>
    </row>
    <row r="19" spans="1:8" x14ac:dyDescent="0.25">
      <c r="A19" s="13"/>
      <c r="B19" s="13"/>
      <c r="C19" s="13"/>
      <c r="D19" s="13"/>
      <c r="E19" s="13"/>
      <c r="F19" s="13"/>
      <c r="G19" s="13"/>
      <c r="H19" s="13"/>
    </row>
    <row r="20" spans="1:8" x14ac:dyDescent="0.25">
      <c r="A20" s="13"/>
      <c r="B20" s="13"/>
      <c r="C20" s="13"/>
      <c r="D20" s="13"/>
      <c r="E20" s="13"/>
      <c r="F20" s="13"/>
      <c r="G20" s="13"/>
      <c r="H20" s="13"/>
    </row>
    <row r="21" spans="1:8" x14ac:dyDescent="0.25">
      <c r="A21" s="13"/>
      <c r="B21" s="13"/>
      <c r="C21" s="13"/>
      <c r="D21" s="13"/>
      <c r="E21" s="13"/>
      <c r="F21" s="13"/>
      <c r="G21" s="13"/>
      <c r="H21" s="13"/>
    </row>
    <row r="22" spans="1:8" x14ac:dyDescent="0.25">
      <c r="A22" s="13"/>
      <c r="B22" s="13"/>
      <c r="C22" s="13"/>
      <c r="D22" s="13"/>
      <c r="E22" s="13"/>
      <c r="F22" s="13"/>
      <c r="G22" s="13"/>
      <c r="H22" s="13"/>
    </row>
  </sheetData>
  <mergeCells count="6">
    <mergeCell ref="E3:H3"/>
    <mergeCell ref="I3:I5"/>
    <mergeCell ref="A1:I1"/>
    <mergeCell ref="A2:I2"/>
    <mergeCell ref="E4:H4"/>
    <mergeCell ref="A3:A5"/>
  </mergeCells>
  <pageMargins left="0.86614173228346503" right="0.94488188976377996" top="0.76" bottom="0.62" header="0.46" footer="0.31496062992126"/>
  <pageSetup paperSize="9" scale="45" orientation="portrait" r:id="rId1"/>
  <headerFooter>
    <oddFooter>&amp;C&amp;"-,غامق"&amp;12 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84"/>
  <sheetViews>
    <sheetView rightToLeft="1" view="pageBreakPreview" topLeftCell="A13" zoomScale="60" zoomScaleNormal="70" workbookViewId="0">
      <selection activeCell="S38" sqref="S38"/>
    </sheetView>
  </sheetViews>
  <sheetFormatPr defaultRowHeight="15" x14ac:dyDescent="0.25"/>
  <cols>
    <col min="1" max="1" width="7.42578125" customWidth="1"/>
    <col min="2" max="2" width="6.5703125" customWidth="1"/>
    <col min="3" max="3" width="21.7109375" customWidth="1"/>
    <col min="4" max="4" width="15.85546875" customWidth="1"/>
    <col min="5" max="5" width="18.7109375" customWidth="1"/>
    <col min="6" max="6" width="15.140625" customWidth="1"/>
    <col min="7" max="7" width="16" style="454" customWidth="1"/>
    <col min="8" max="8" width="12.42578125" style="454" customWidth="1"/>
    <col min="9" max="9" width="18.85546875" customWidth="1"/>
    <col min="10" max="10" width="7.7109375" customWidth="1"/>
    <col min="11" max="11" width="38.85546875" customWidth="1"/>
    <col min="18" max="18" width="9.85546875" bestFit="1" customWidth="1"/>
  </cols>
  <sheetData>
    <row r="1" spans="1:24" ht="42.75" customHeight="1" x14ac:dyDescent="0.25">
      <c r="A1" s="1513" t="s">
        <v>1014</v>
      </c>
      <c r="B1" s="1513"/>
      <c r="C1" s="1513"/>
      <c r="D1" s="1513"/>
      <c r="E1" s="1513"/>
      <c r="F1" s="1513"/>
      <c r="G1" s="1513"/>
      <c r="H1" s="1513"/>
      <c r="I1" s="1513"/>
      <c r="J1" s="1513"/>
      <c r="K1" s="1513"/>
    </row>
    <row r="2" spans="1:24" ht="52.5" customHeight="1" x14ac:dyDescent="0.25">
      <c r="A2" s="1514" t="s">
        <v>989</v>
      </c>
      <c r="B2" s="1514"/>
      <c r="C2" s="1514"/>
      <c r="D2" s="1514"/>
      <c r="E2" s="1514"/>
      <c r="F2" s="1514"/>
      <c r="G2" s="1514"/>
      <c r="H2" s="1514"/>
      <c r="I2" s="1514"/>
      <c r="J2" s="1514"/>
      <c r="K2" s="1514"/>
    </row>
    <row r="3" spans="1:24" s="448" customFormat="1" ht="36.75" customHeight="1" thickBot="1" x14ac:dyDescent="0.35">
      <c r="A3" s="1517" t="s">
        <v>674</v>
      </c>
      <c r="B3" s="1517"/>
      <c r="C3" s="347"/>
      <c r="D3" s="347"/>
      <c r="E3" s="347"/>
      <c r="F3" s="309"/>
      <c r="G3" s="309"/>
      <c r="H3" s="309"/>
      <c r="I3" s="347"/>
      <c r="J3" s="1518" t="s">
        <v>675</v>
      </c>
      <c r="K3" s="1518"/>
      <c r="R3" s="1070"/>
      <c r="T3" s="448">
        <v>2019</v>
      </c>
      <c r="U3" s="448">
        <v>2020</v>
      </c>
      <c r="V3" s="448" t="s">
        <v>980</v>
      </c>
      <c r="W3" s="448">
        <v>2023</v>
      </c>
      <c r="X3" s="448">
        <v>2024</v>
      </c>
    </row>
    <row r="4" spans="1:24" ht="39.950000000000003" customHeight="1" thickBot="1" x14ac:dyDescent="0.3">
      <c r="A4" s="1519"/>
      <c r="B4" s="1519"/>
      <c r="C4" s="1520"/>
      <c r="D4" s="1536" t="s">
        <v>840</v>
      </c>
      <c r="E4" s="1536"/>
      <c r="F4" s="1536"/>
      <c r="G4" s="1536"/>
      <c r="H4" s="1537"/>
      <c r="I4" s="1532" t="s">
        <v>368</v>
      </c>
      <c r="J4" s="1533"/>
      <c r="K4" s="1533"/>
      <c r="R4" s="1071" t="s">
        <v>916</v>
      </c>
      <c r="T4" s="454">
        <v>59745</v>
      </c>
      <c r="U4" s="454">
        <v>62057</v>
      </c>
      <c r="V4" s="454">
        <v>64592</v>
      </c>
      <c r="W4" s="454">
        <v>67362</v>
      </c>
      <c r="X4" s="454">
        <v>69032</v>
      </c>
    </row>
    <row r="5" spans="1:24" ht="30" customHeight="1" thickBot="1" x14ac:dyDescent="0.3">
      <c r="A5" s="1521"/>
      <c r="B5" s="1521"/>
      <c r="C5" s="1522"/>
      <c r="D5" s="1238">
        <v>2019</v>
      </c>
      <c r="E5" s="1238">
        <v>2020</v>
      </c>
      <c r="F5" s="1238" t="s">
        <v>979</v>
      </c>
      <c r="G5" s="1238">
        <v>2023</v>
      </c>
      <c r="H5" s="1239">
        <v>2024</v>
      </c>
      <c r="I5" s="1534"/>
      <c r="J5" s="1535"/>
      <c r="K5" s="1535"/>
      <c r="R5" s="1072" t="s">
        <v>917</v>
      </c>
      <c r="T5" s="454">
        <v>61105</v>
      </c>
      <c r="U5" s="454">
        <v>65713</v>
      </c>
      <c r="V5" s="454">
        <v>66050</v>
      </c>
      <c r="W5" s="454">
        <v>68068</v>
      </c>
      <c r="X5" s="454">
        <v>70382</v>
      </c>
    </row>
    <row r="6" spans="1:24" ht="30" customHeight="1" x14ac:dyDescent="0.25">
      <c r="A6" s="1552" t="s">
        <v>1</v>
      </c>
      <c r="B6" s="1555" t="s">
        <v>676</v>
      </c>
      <c r="C6" s="1555"/>
      <c r="D6" s="1240">
        <v>39221</v>
      </c>
      <c r="E6" s="1240">
        <v>40925</v>
      </c>
      <c r="F6" s="1240">
        <v>42427</v>
      </c>
      <c r="G6" s="1240">
        <v>44062</v>
      </c>
      <c r="H6" s="1240">
        <v>45483</v>
      </c>
      <c r="I6" s="1540" t="s">
        <v>924</v>
      </c>
      <c r="J6" s="1540"/>
      <c r="K6" s="1523" t="s">
        <v>370</v>
      </c>
      <c r="R6" s="1072" t="s">
        <v>973</v>
      </c>
      <c r="T6" s="454">
        <v>16521</v>
      </c>
      <c r="U6" s="454">
        <v>17251</v>
      </c>
      <c r="V6" s="454">
        <v>17397</v>
      </c>
      <c r="W6" s="454">
        <v>17397</v>
      </c>
      <c r="X6" s="454">
        <v>17745</v>
      </c>
    </row>
    <row r="7" spans="1:24" ht="30" customHeight="1" x14ac:dyDescent="0.25">
      <c r="A7" s="1553"/>
      <c r="B7" s="1526" t="s">
        <v>2</v>
      </c>
      <c r="C7" s="1527"/>
      <c r="D7" s="1241">
        <v>5837</v>
      </c>
      <c r="E7" s="1241">
        <v>5876</v>
      </c>
      <c r="F7" s="1241">
        <v>6014</v>
      </c>
      <c r="G7" s="1241">
        <v>6566</v>
      </c>
      <c r="H7" s="1241">
        <v>6593</v>
      </c>
      <c r="I7" s="1543" t="s">
        <v>371</v>
      </c>
      <c r="J7" s="1543"/>
      <c r="K7" s="1524"/>
      <c r="L7" s="338"/>
      <c r="R7" s="1072" t="s">
        <v>973</v>
      </c>
    </row>
    <row r="8" spans="1:24" ht="30" customHeight="1" thickBot="1" x14ac:dyDescent="0.35">
      <c r="A8" s="1553"/>
      <c r="B8" s="1558" t="s">
        <v>3</v>
      </c>
      <c r="C8" s="1559"/>
      <c r="D8" s="1242">
        <v>14687</v>
      </c>
      <c r="E8" s="1242">
        <v>15256</v>
      </c>
      <c r="F8" s="1242">
        <v>16151</v>
      </c>
      <c r="G8" s="1242">
        <v>16734</v>
      </c>
      <c r="H8" s="1242">
        <v>16956</v>
      </c>
      <c r="I8" s="1528" t="s">
        <v>369</v>
      </c>
      <c r="J8" s="1529"/>
      <c r="K8" s="1524"/>
      <c r="R8" s="473"/>
    </row>
    <row r="9" spans="1:24" ht="30" customHeight="1" thickBot="1" x14ac:dyDescent="0.3">
      <c r="A9" s="1554"/>
      <c r="B9" s="1548" t="s">
        <v>4</v>
      </c>
      <c r="C9" s="1549"/>
      <c r="D9" s="1243">
        <v>59745</v>
      </c>
      <c r="E9" s="1243">
        <v>62057</v>
      </c>
      <c r="F9" s="1243">
        <v>64592</v>
      </c>
      <c r="G9" s="1243">
        <v>67362</v>
      </c>
      <c r="H9" s="1243">
        <f>SUM(H6:H8)</f>
        <v>69032</v>
      </c>
      <c r="I9" s="1530" t="s">
        <v>709</v>
      </c>
      <c r="J9" s="1531"/>
      <c r="K9" s="1525"/>
      <c r="R9" s="473"/>
    </row>
    <row r="10" spans="1:24" ht="30" customHeight="1" x14ac:dyDescent="0.25">
      <c r="A10" s="1556" t="s">
        <v>5</v>
      </c>
      <c r="B10" s="1560" t="s">
        <v>6</v>
      </c>
      <c r="C10" s="1560"/>
      <c r="D10" s="1244">
        <v>48708</v>
      </c>
      <c r="E10" s="1244">
        <v>51938</v>
      </c>
      <c r="F10" s="1244">
        <v>51923</v>
      </c>
      <c r="G10" s="1244">
        <v>52681</v>
      </c>
      <c r="H10" s="1244">
        <v>54168</v>
      </c>
      <c r="I10" s="1544" t="s">
        <v>373</v>
      </c>
      <c r="J10" s="1545"/>
      <c r="K10" s="1547" t="s">
        <v>487</v>
      </c>
      <c r="R10" s="473"/>
    </row>
    <row r="11" spans="1:24" ht="30" customHeight="1" x14ac:dyDescent="0.25">
      <c r="A11" s="1553"/>
      <c r="B11" s="1558" t="s">
        <v>7</v>
      </c>
      <c r="C11" s="1527"/>
      <c r="D11" s="1241">
        <v>746</v>
      </c>
      <c r="E11" s="1242">
        <v>750</v>
      </c>
      <c r="F11" s="1242">
        <v>778</v>
      </c>
      <c r="G11" s="1242">
        <v>1100</v>
      </c>
      <c r="H11" s="1242">
        <v>1135</v>
      </c>
      <c r="I11" s="1528" t="s">
        <v>374</v>
      </c>
      <c r="J11" s="1543"/>
      <c r="K11" s="1524"/>
      <c r="R11" s="473"/>
    </row>
    <row r="12" spans="1:24" ht="30" customHeight="1" x14ac:dyDescent="0.25">
      <c r="A12" s="1553"/>
      <c r="B12" s="1556" t="s">
        <v>8</v>
      </c>
      <c r="C12" s="506" t="s">
        <v>9</v>
      </c>
      <c r="D12" s="1241">
        <v>3879</v>
      </c>
      <c r="E12" s="1241">
        <v>4919</v>
      </c>
      <c r="F12" s="1241">
        <v>5154</v>
      </c>
      <c r="G12" s="1241">
        <v>5359</v>
      </c>
      <c r="H12" s="1241">
        <v>5438</v>
      </c>
      <c r="I12" s="507" t="s">
        <v>376</v>
      </c>
      <c r="J12" s="1547" t="s">
        <v>375</v>
      </c>
      <c r="K12" s="1524"/>
      <c r="R12" s="473"/>
    </row>
    <row r="13" spans="1:24" ht="30" customHeight="1" x14ac:dyDescent="0.25">
      <c r="A13" s="1553"/>
      <c r="B13" s="1553"/>
      <c r="C13" s="508" t="s">
        <v>10</v>
      </c>
      <c r="D13" s="1241">
        <v>2301</v>
      </c>
      <c r="E13" s="1241">
        <v>2460</v>
      </c>
      <c r="F13" s="1241">
        <v>2476</v>
      </c>
      <c r="G13" s="1241">
        <v>2734</v>
      </c>
      <c r="H13" s="1241">
        <v>2751</v>
      </c>
      <c r="I13" s="509" t="s">
        <v>377</v>
      </c>
      <c r="J13" s="1524"/>
      <c r="K13" s="1524"/>
      <c r="R13" s="473"/>
    </row>
    <row r="14" spans="1:24" ht="30" customHeight="1" thickBot="1" x14ac:dyDescent="0.3">
      <c r="A14" s="1553"/>
      <c r="B14" s="1553"/>
      <c r="C14" s="508" t="s">
        <v>923</v>
      </c>
      <c r="D14" s="1241">
        <v>5471</v>
      </c>
      <c r="E14" s="1241">
        <v>5646</v>
      </c>
      <c r="F14" s="1241">
        <v>5719</v>
      </c>
      <c r="G14" s="1241">
        <v>6194</v>
      </c>
      <c r="H14" s="1241">
        <v>6890</v>
      </c>
      <c r="I14" s="509" t="s">
        <v>378</v>
      </c>
      <c r="J14" s="1524"/>
      <c r="K14" s="1524"/>
      <c r="L14" s="258"/>
      <c r="R14" s="473"/>
    </row>
    <row r="15" spans="1:24" ht="30" customHeight="1" thickBot="1" x14ac:dyDescent="0.3">
      <c r="A15" s="1553"/>
      <c r="B15" s="1553"/>
      <c r="C15" s="622" t="s">
        <v>11</v>
      </c>
      <c r="D15" s="1243">
        <v>11651</v>
      </c>
      <c r="E15" s="1243">
        <v>13025</v>
      </c>
      <c r="F15" s="1243">
        <v>13349</v>
      </c>
      <c r="G15" s="1243">
        <v>14287</v>
      </c>
      <c r="H15" s="1243">
        <f>SUM(H12:H14)</f>
        <v>15079</v>
      </c>
      <c r="I15" s="988" t="s">
        <v>379</v>
      </c>
      <c r="J15" s="1524"/>
      <c r="K15" s="1524"/>
      <c r="R15" s="473"/>
    </row>
    <row r="16" spans="1:24" ht="30" customHeight="1" thickBot="1" x14ac:dyDescent="0.3">
      <c r="A16" s="1554"/>
      <c r="B16" s="1554"/>
      <c r="C16" s="622" t="s">
        <v>12</v>
      </c>
      <c r="D16" s="1243">
        <v>61105</v>
      </c>
      <c r="E16" s="1243">
        <v>65713</v>
      </c>
      <c r="F16" s="1243">
        <v>66050</v>
      </c>
      <c r="G16" s="1243">
        <v>68068</v>
      </c>
      <c r="H16" s="1243">
        <v>70382</v>
      </c>
      <c r="I16" s="623" t="s">
        <v>387</v>
      </c>
      <c r="J16" s="1525"/>
      <c r="K16" s="1525"/>
      <c r="R16" s="473"/>
    </row>
    <row r="17" spans="1:18" ht="30" customHeight="1" thickBot="1" x14ac:dyDescent="0.3">
      <c r="A17" s="1550" t="s">
        <v>13</v>
      </c>
      <c r="B17" s="1550"/>
      <c r="C17" s="1550"/>
      <c r="D17" s="1245">
        <v>13341</v>
      </c>
      <c r="E17" s="1245">
        <v>14060</v>
      </c>
      <c r="F17" s="1245">
        <v>14203</v>
      </c>
      <c r="G17" s="1245">
        <v>14203</v>
      </c>
      <c r="H17" s="1245">
        <v>14535</v>
      </c>
      <c r="I17" s="1546" t="s">
        <v>380</v>
      </c>
      <c r="J17" s="1546"/>
      <c r="K17" s="1546"/>
      <c r="R17" s="473"/>
    </row>
    <row r="18" spans="1:18" s="454" customFormat="1" ht="37.5" customHeight="1" thickBot="1" x14ac:dyDescent="0.3">
      <c r="A18" s="619" t="s">
        <v>622</v>
      </c>
      <c r="B18" s="619"/>
      <c r="C18" s="619"/>
      <c r="D18" s="1243">
        <v>134191</v>
      </c>
      <c r="E18" s="1243">
        <v>141830</v>
      </c>
      <c r="F18" s="1243">
        <v>144845</v>
      </c>
      <c r="G18" s="1243">
        <v>149633</v>
      </c>
      <c r="H18" s="1243">
        <v>153949</v>
      </c>
      <c r="I18" s="621"/>
      <c r="J18" s="621"/>
      <c r="K18" s="621" t="s">
        <v>677</v>
      </c>
    </row>
    <row r="19" spans="1:18" ht="39" customHeight="1" thickBot="1" x14ac:dyDescent="0.3">
      <c r="A19" s="1539" t="s">
        <v>972</v>
      </c>
      <c r="B19" s="1539"/>
      <c r="C19" s="1539"/>
      <c r="D19" s="1246">
        <v>3180</v>
      </c>
      <c r="E19" s="1246">
        <v>3191</v>
      </c>
      <c r="F19" s="1246">
        <v>3194</v>
      </c>
      <c r="G19" s="1246">
        <v>3194</v>
      </c>
      <c r="H19" s="1246">
        <v>3210</v>
      </c>
      <c r="I19" s="1538" t="s">
        <v>559</v>
      </c>
      <c r="J19" s="1538"/>
      <c r="K19" s="1538"/>
      <c r="N19" s="428"/>
    </row>
    <row r="20" spans="1:18" ht="30" customHeight="1" thickBot="1" x14ac:dyDescent="0.3">
      <c r="A20" s="1557" t="s">
        <v>688</v>
      </c>
      <c r="B20" s="1557"/>
      <c r="C20" s="1557"/>
      <c r="D20" s="1247">
        <v>137371</v>
      </c>
      <c r="E20" s="1247">
        <v>145021</v>
      </c>
      <c r="F20" s="1247">
        <v>148039</v>
      </c>
      <c r="G20" s="1247">
        <v>152827</v>
      </c>
      <c r="H20" s="1247">
        <f>SUM(H18:H19)</f>
        <v>157159</v>
      </c>
      <c r="I20" s="1551" t="s">
        <v>683</v>
      </c>
      <c r="J20" s="1551"/>
      <c r="K20" s="1551"/>
    </row>
    <row r="21" spans="1:18" ht="36" customHeight="1" x14ac:dyDescent="0.25">
      <c r="A21" s="1515" t="s">
        <v>614</v>
      </c>
      <c r="B21" s="1515"/>
      <c r="C21" s="1515"/>
      <c r="D21" s="1515"/>
      <c r="E21" s="1541" t="s">
        <v>854</v>
      </c>
      <c r="F21" s="1541"/>
      <c r="G21" s="1541"/>
      <c r="H21" s="1541"/>
      <c r="I21" s="1541"/>
      <c r="J21" s="1541"/>
      <c r="K21" s="1541"/>
    </row>
    <row r="22" spans="1:18" s="443" customFormat="1" ht="28.5" customHeight="1" x14ac:dyDescent="0.25">
      <c r="D22" s="1025"/>
      <c r="E22" s="1025"/>
      <c r="F22" s="722"/>
      <c r="G22" s="722"/>
      <c r="H22" s="722"/>
      <c r="I22" s="722"/>
      <c r="J22" s="722"/>
      <c r="K22" s="722"/>
    </row>
    <row r="23" spans="1:18" s="454" customFormat="1" ht="19.5" customHeight="1" x14ac:dyDescent="0.25">
      <c r="A23" s="471"/>
      <c r="B23" s="471"/>
      <c r="C23" s="471"/>
      <c r="D23" s="471"/>
      <c r="E23" s="471"/>
    </row>
    <row r="24" spans="1:18" s="454" customFormat="1" ht="19.5" customHeight="1" x14ac:dyDescent="0.25">
      <c r="A24" s="471"/>
      <c r="B24" s="471"/>
      <c r="C24" s="471"/>
      <c r="D24" s="471"/>
      <c r="E24" s="471"/>
    </row>
    <row r="25" spans="1:18" ht="28.5" customHeight="1" x14ac:dyDescent="0.35">
      <c r="F25" s="3"/>
      <c r="G25" s="3"/>
      <c r="H25" s="3"/>
      <c r="R25" s="257"/>
    </row>
    <row r="26" spans="1:18" ht="20.100000000000001" customHeight="1" x14ac:dyDescent="0.35">
      <c r="R26" s="257"/>
    </row>
    <row r="27" spans="1:18" ht="20.100000000000001" customHeight="1" x14ac:dyDescent="0.35">
      <c r="J27" s="444"/>
      <c r="R27" s="257"/>
    </row>
    <row r="28" spans="1:18" ht="20.100000000000001" customHeight="1" x14ac:dyDescent="0.25"/>
    <row r="29" spans="1:18" ht="20.100000000000001" customHeight="1" x14ac:dyDescent="0.25"/>
    <row r="30" spans="1:18" ht="20.100000000000001" customHeight="1" x14ac:dyDescent="0.25"/>
    <row r="31" spans="1:18" ht="20.100000000000001" customHeight="1" x14ac:dyDescent="0.25"/>
    <row r="32" spans="1:18" ht="20.100000000000001" customHeight="1" x14ac:dyDescent="0.25"/>
    <row r="33" ht="20.100000000000001" customHeight="1" x14ac:dyDescent="0.25"/>
    <row r="34" ht="20.100000000000001" customHeight="1" x14ac:dyDescent="0.25"/>
    <row r="35" ht="20.100000000000001" customHeight="1" x14ac:dyDescent="0.25"/>
    <row r="36" ht="20.100000000000001" customHeight="1" x14ac:dyDescent="0.25"/>
    <row r="37" ht="20.100000000000001" customHeight="1" x14ac:dyDescent="0.25"/>
    <row r="38" ht="20.100000000000001" customHeight="1" x14ac:dyDescent="0.25"/>
    <row r="39" ht="20.100000000000001" customHeight="1" x14ac:dyDescent="0.25"/>
    <row r="40" ht="20.100000000000001" customHeight="1" x14ac:dyDescent="0.25"/>
    <row r="41" ht="20.100000000000001" customHeight="1" x14ac:dyDescent="0.25"/>
    <row r="42" ht="20.100000000000001" customHeight="1" x14ac:dyDescent="0.25"/>
    <row r="43" ht="20.100000000000001" customHeight="1" x14ac:dyDescent="0.25"/>
    <row r="44" ht="20.100000000000001" customHeight="1" x14ac:dyDescent="0.25"/>
    <row r="45" ht="20.100000000000001" customHeight="1" x14ac:dyDescent="0.25"/>
    <row r="49" spans="1:11" ht="53.45" customHeight="1" x14ac:dyDescent="0.25">
      <c r="A49" s="1516" t="s">
        <v>1015</v>
      </c>
      <c r="B49" s="1516"/>
      <c r="C49" s="1516"/>
      <c r="D49" s="1516"/>
      <c r="E49" s="1542" t="s">
        <v>1017</v>
      </c>
      <c r="F49" s="1542"/>
      <c r="G49" s="1542"/>
      <c r="H49" s="1542"/>
      <c r="I49" s="1542"/>
      <c r="J49" s="1542"/>
      <c r="K49" s="1542"/>
    </row>
    <row r="69" spans="1:1" x14ac:dyDescent="0.25">
      <c r="A69" s="470"/>
    </row>
    <row r="70" spans="1:1" x14ac:dyDescent="0.25">
      <c r="A70" s="470"/>
    </row>
    <row r="71" spans="1:1" x14ac:dyDescent="0.25">
      <c r="A71" s="470"/>
    </row>
    <row r="72" spans="1:1" x14ac:dyDescent="0.25">
      <c r="A72" s="470"/>
    </row>
    <row r="73" spans="1:1" x14ac:dyDescent="0.25">
      <c r="A73" s="470"/>
    </row>
    <row r="74" spans="1:1" x14ac:dyDescent="0.25">
      <c r="A74" s="470"/>
    </row>
    <row r="75" spans="1:1" x14ac:dyDescent="0.25">
      <c r="A75" s="470"/>
    </row>
    <row r="76" spans="1:1" x14ac:dyDescent="0.25">
      <c r="A76" s="470"/>
    </row>
    <row r="77" spans="1:1" x14ac:dyDescent="0.25">
      <c r="A77" s="470"/>
    </row>
    <row r="78" spans="1:1" x14ac:dyDescent="0.25">
      <c r="A78" s="470"/>
    </row>
    <row r="79" spans="1:1" x14ac:dyDescent="0.25">
      <c r="A79" s="470"/>
    </row>
    <row r="80" spans="1:1" x14ac:dyDescent="0.25">
      <c r="A80" s="470"/>
    </row>
    <row r="81" spans="1:1" x14ac:dyDescent="0.25">
      <c r="A81" s="470"/>
    </row>
    <row r="82" spans="1:1" x14ac:dyDescent="0.25">
      <c r="A82" s="470"/>
    </row>
    <row r="83" spans="1:1" x14ac:dyDescent="0.25">
      <c r="A83" s="470"/>
    </row>
    <row r="84" spans="1:1" x14ac:dyDescent="0.25">
      <c r="A84" s="470"/>
    </row>
  </sheetData>
  <mergeCells count="35">
    <mergeCell ref="B9:C9"/>
    <mergeCell ref="A17:C17"/>
    <mergeCell ref="I20:K20"/>
    <mergeCell ref="A6:A9"/>
    <mergeCell ref="B6:C6"/>
    <mergeCell ref="A10:A16"/>
    <mergeCell ref="A20:C20"/>
    <mergeCell ref="B8:C8"/>
    <mergeCell ref="B10:C10"/>
    <mergeCell ref="B11:C11"/>
    <mergeCell ref="B12:B16"/>
    <mergeCell ref="E21:K21"/>
    <mergeCell ref="E49:K49"/>
    <mergeCell ref="I7:J7"/>
    <mergeCell ref="I10:J10"/>
    <mergeCell ref="I17:K17"/>
    <mergeCell ref="K10:K16"/>
    <mergeCell ref="I11:J11"/>
    <mergeCell ref="J12:J16"/>
    <mergeCell ref="A1:K1"/>
    <mergeCell ref="A2:K2"/>
    <mergeCell ref="A21:D21"/>
    <mergeCell ref="A49:D49"/>
    <mergeCell ref="A3:B3"/>
    <mergeCell ref="J3:K3"/>
    <mergeCell ref="A4:C5"/>
    <mergeCell ref="K6:K9"/>
    <mergeCell ref="B7:C7"/>
    <mergeCell ref="I8:J8"/>
    <mergeCell ref="I9:J9"/>
    <mergeCell ref="I4:K5"/>
    <mergeCell ref="D4:H4"/>
    <mergeCell ref="I19:K19"/>
    <mergeCell ref="A19:C19"/>
    <mergeCell ref="I6:J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1" orientation="portrait" r:id="rId1"/>
  <headerFooter>
    <oddFooter>&amp;C&amp;14 &amp;"Arial,Bold"8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4"/>
  <sheetViews>
    <sheetView rightToLeft="1" topLeftCell="A4" workbookViewId="0">
      <selection activeCell="D18" sqref="D18"/>
    </sheetView>
  </sheetViews>
  <sheetFormatPr defaultRowHeight="15" x14ac:dyDescent="0.25"/>
  <cols>
    <col min="1" max="1" width="25.140625" customWidth="1"/>
    <col min="2" max="2" width="17.7109375" customWidth="1"/>
    <col min="3" max="3" width="18.140625" customWidth="1"/>
    <col min="4" max="4" width="17.42578125" customWidth="1"/>
    <col min="5" max="5" width="17" customWidth="1"/>
    <col min="6" max="6" width="21" customWidth="1"/>
    <col min="7" max="7" width="14.28515625" customWidth="1"/>
    <col min="8" max="8" width="18.140625" customWidth="1"/>
    <col min="9" max="9" width="18.7109375" customWidth="1"/>
  </cols>
  <sheetData>
    <row r="1" spans="1:9" ht="18" x14ac:dyDescent="0.25">
      <c r="A1" s="1744" t="s">
        <v>67</v>
      </c>
      <c r="B1" s="1744"/>
      <c r="C1" s="1744"/>
      <c r="D1" s="1744"/>
      <c r="E1" s="1744"/>
      <c r="F1" s="1744"/>
      <c r="G1" s="1744"/>
      <c r="H1" s="1744"/>
      <c r="I1" s="1744"/>
    </row>
    <row r="2" spans="1:9" ht="18.75" thickBot="1" x14ac:dyDescent="0.3">
      <c r="A2" s="1745" t="s">
        <v>221</v>
      </c>
      <c r="B2" s="1745"/>
      <c r="C2" s="1745"/>
      <c r="D2" s="1745"/>
      <c r="E2" s="1745"/>
      <c r="F2" s="1745"/>
      <c r="G2" s="1745"/>
      <c r="H2" s="1745"/>
      <c r="I2" s="1745"/>
    </row>
    <row r="3" spans="1:9" ht="18" x14ac:dyDescent="0.25">
      <c r="A3" s="1746" t="s">
        <v>132</v>
      </c>
      <c r="B3" s="194" t="s">
        <v>198</v>
      </c>
      <c r="C3" s="194" t="s">
        <v>197</v>
      </c>
      <c r="D3" s="194" t="s">
        <v>17</v>
      </c>
      <c r="E3" s="1748" t="s">
        <v>68</v>
      </c>
      <c r="F3" s="1748"/>
      <c r="G3" s="1748"/>
      <c r="H3" s="1748"/>
      <c r="I3" s="1749" t="s">
        <v>16</v>
      </c>
    </row>
    <row r="4" spans="1:9" ht="42.75" customHeight="1" x14ac:dyDescent="0.25">
      <c r="A4" s="1746"/>
      <c r="B4" s="186" t="s">
        <v>208</v>
      </c>
      <c r="C4" s="186" t="s">
        <v>208</v>
      </c>
      <c r="D4" s="186" t="s">
        <v>208</v>
      </c>
      <c r="E4" s="1746" t="s">
        <v>208</v>
      </c>
      <c r="F4" s="1746"/>
      <c r="G4" s="1746"/>
      <c r="H4" s="1746"/>
      <c r="I4" s="1746"/>
    </row>
    <row r="5" spans="1:9" ht="26.25" customHeight="1" x14ac:dyDescent="0.25">
      <c r="A5" s="1747"/>
      <c r="B5" s="211" t="s">
        <v>202</v>
      </c>
      <c r="C5" s="211" t="s">
        <v>203</v>
      </c>
      <c r="D5" s="211" t="s">
        <v>204</v>
      </c>
      <c r="E5" s="211" t="s">
        <v>205</v>
      </c>
      <c r="F5" s="211" t="s">
        <v>206</v>
      </c>
      <c r="G5" s="211" t="s">
        <v>207</v>
      </c>
      <c r="H5" s="211" t="s">
        <v>0</v>
      </c>
      <c r="I5" s="1747"/>
    </row>
    <row r="6" spans="1:9" ht="24.95" customHeight="1" x14ac:dyDescent="0.25">
      <c r="A6" s="190" t="s">
        <v>26</v>
      </c>
      <c r="B6" s="186">
        <v>43</v>
      </c>
      <c r="C6" s="186">
        <v>13</v>
      </c>
      <c r="D6" s="186">
        <v>5</v>
      </c>
      <c r="E6" s="186">
        <v>6</v>
      </c>
      <c r="F6" s="186">
        <v>0</v>
      </c>
      <c r="G6" s="186">
        <v>1</v>
      </c>
      <c r="H6" s="186">
        <v>7</v>
      </c>
      <c r="I6" s="186">
        <f>SUM(B6:G6)</f>
        <v>68</v>
      </c>
    </row>
    <row r="7" spans="1:9" ht="24.95" customHeight="1" x14ac:dyDescent="0.25">
      <c r="A7" s="190" t="s">
        <v>70</v>
      </c>
      <c r="B7" s="186">
        <v>314</v>
      </c>
      <c r="C7" s="186">
        <v>45</v>
      </c>
      <c r="D7" s="186">
        <v>143</v>
      </c>
      <c r="E7" s="186">
        <v>145</v>
      </c>
      <c r="F7" s="186">
        <v>126</v>
      </c>
      <c r="G7" s="186">
        <v>292</v>
      </c>
      <c r="H7" s="186">
        <v>563</v>
      </c>
      <c r="I7" s="186">
        <f t="shared" ref="I7:I14" si="0">SUM(B7:G7)</f>
        <v>1065</v>
      </c>
    </row>
    <row r="8" spans="1:9" ht="24.95" customHeight="1" x14ac:dyDescent="0.25">
      <c r="A8" s="190" t="s">
        <v>30</v>
      </c>
      <c r="B8" s="186">
        <v>7</v>
      </c>
      <c r="C8" s="186">
        <v>22</v>
      </c>
      <c r="D8" s="186">
        <v>0</v>
      </c>
      <c r="E8" s="186">
        <v>21</v>
      </c>
      <c r="F8" s="186">
        <v>1</v>
      </c>
      <c r="G8" s="186">
        <v>0</v>
      </c>
      <c r="H8" s="186">
        <v>22</v>
      </c>
      <c r="I8" s="186">
        <f t="shared" si="0"/>
        <v>51</v>
      </c>
    </row>
    <row r="9" spans="1:9" ht="24.95" customHeight="1" x14ac:dyDescent="0.25">
      <c r="A9" s="190" t="s">
        <v>31</v>
      </c>
      <c r="B9" s="186">
        <v>428</v>
      </c>
      <c r="C9" s="186">
        <v>211</v>
      </c>
      <c r="D9" s="186">
        <v>25</v>
      </c>
      <c r="E9" s="186">
        <v>108</v>
      </c>
      <c r="F9" s="186">
        <v>97</v>
      </c>
      <c r="G9" s="186">
        <v>332</v>
      </c>
      <c r="H9" s="186">
        <v>537</v>
      </c>
      <c r="I9" s="186">
        <f t="shared" si="0"/>
        <v>1201</v>
      </c>
    </row>
    <row r="10" spans="1:9" ht="24.95" customHeight="1" x14ac:dyDescent="0.25">
      <c r="A10" s="190" t="s">
        <v>71</v>
      </c>
      <c r="B10" s="186">
        <v>127</v>
      </c>
      <c r="C10" s="186">
        <v>1</v>
      </c>
      <c r="D10" s="186">
        <v>111</v>
      </c>
      <c r="E10" s="186">
        <v>104</v>
      </c>
      <c r="F10" s="186">
        <v>15</v>
      </c>
      <c r="G10" s="186">
        <v>3</v>
      </c>
      <c r="H10" s="186">
        <v>122</v>
      </c>
      <c r="I10" s="186">
        <f t="shared" si="0"/>
        <v>361</v>
      </c>
    </row>
    <row r="11" spans="1:9" ht="24.95" customHeight="1" x14ac:dyDescent="0.25">
      <c r="A11" s="190" t="s">
        <v>34</v>
      </c>
      <c r="B11" s="186">
        <v>52</v>
      </c>
      <c r="C11" s="186">
        <v>0</v>
      </c>
      <c r="D11" s="186">
        <v>57</v>
      </c>
      <c r="E11" s="186">
        <v>15</v>
      </c>
      <c r="F11" s="186">
        <v>38</v>
      </c>
      <c r="G11" s="186">
        <v>30</v>
      </c>
      <c r="H11" s="186">
        <v>83</v>
      </c>
      <c r="I11" s="186">
        <f t="shared" si="0"/>
        <v>192</v>
      </c>
    </row>
    <row r="12" spans="1:9" ht="24.95" customHeight="1" x14ac:dyDescent="0.25">
      <c r="A12" s="190" t="s">
        <v>72</v>
      </c>
      <c r="B12" s="186">
        <v>1</v>
      </c>
      <c r="C12" s="186">
        <v>0</v>
      </c>
      <c r="D12" s="186">
        <v>1</v>
      </c>
      <c r="E12" s="186">
        <v>0</v>
      </c>
      <c r="F12" s="186">
        <v>0</v>
      </c>
      <c r="G12" s="186">
        <v>0</v>
      </c>
      <c r="H12" s="186">
        <v>0</v>
      </c>
      <c r="I12" s="186">
        <f t="shared" si="0"/>
        <v>2</v>
      </c>
    </row>
    <row r="13" spans="1:9" ht="24.95" customHeight="1" x14ac:dyDescent="0.25">
      <c r="A13" s="212" t="s">
        <v>79</v>
      </c>
      <c r="B13" s="186">
        <v>11</v>
      </c>
      <c r="C13" s="186">
        <v>3</v>
      </c>
      <c r="D13" s="186">
        <v>6</v>
      </c>
      <c r="E13" s="186">
        <v>3</v>
      </c>
      <c r="F13" s="186">
        <v>1</v>
      </c>
      <c r="G13" s="186">
        <v>8</v>
      </c>
      <c r="H13" s="186">
        <v>12</v>
      </c>
      <c r="I13" s="186">
        <f t="shared" si="0"/>
        <v>32</v>
      </c>
    </row>
    <row r="14" spans="1:9" ht="24.95" customHeight="1" thickBot="1" x14ac:dyDescent="0.3">
      <c r="A14" s="164" t="s">
        <v>58</v>
      </c>
      <c r="B14" s="213">
        <v>983</v>
      </c>
      <c r="C14" s="213">
        <v>295</v>
      </c>
      <c r="D14" s="213">
        <v>348</v>
      </c>
      <c r="E14" s="213">
        <v>402</v>
      </c>
      <c r="F14" s="213">
        <v>278</v>
      </c>
      <c r="G14" s="213">
        <v>666</v>
      </c>
      <c r="H14" s="213">
        <v>1346</v>
      </c>
      <c r="I14" s="213">
        <f t="shared" si="0"/>
        <v>2972</v>
      </c>
    </row>
  </sheetData>
  <mergeCells count="6">
    <mergeCell ref="A1:I1"/>
    <mergeCell ref="A2:I2"/>
    <mergeCell ref="A3:A5"/>
    <mergeCell ref="E3:H3"/>
    <mergeCell ref="I3:I5"/>
    <mergeCell ref="E4:H4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rightToLeft="1" zoomScale="70" zoomScaleNormal="70" zoomScaleSheetLayoutView="70" workbookViewId="0">
      <selection activeCell="B7" sqref="B7:I7"/>
    </sheetView>
  </sheetViews>
  <sheetFormatPr defaultRowHeight="15" x14ac:dyDescent="0.25"/>
  <cols>
    <col min="1" max="1" width="32" customWidth="1"/>
    <col min="2" max="2" width="18.140625" customWidth="1"/>
    <col min="3" max="4" width="19.7109375" customWidth="1"/>
    <col min="5" max="5" width="19.140625" customWidth="1"/>
    <col min="6" max="6" width="19.28515625" customWidth="1"/>
    <col min="7" max="7" width="19.42578125" customWidth="1"/>
    <col min="8" max="8" width="24" customWidth="1"/>
    <col min="9" max="9" width="14.42578125" customWidth="1"/>
  </cols>
  <sheetData>
    <row r="1" spans="1:9" ht="34.5" customHeight="1" x14ac:dyDescent="0.25">
      <c r="A1" s="1751" t="s">
        <v>67</v>
      </c>
      <c r="B1" s="1751"/>
      <c r="C1" s="1751"/>
      <c r="D1" s="1751"/>
      <c r="E1" s="1751"/>
      <c r="F1" s="1751"/>
      <c r="G1" s="1751"/>
      <c r="H1" s="1751"/>
      <c r="I1" s="1751"/>
    </row>
    <row r="2" spans="1:9" ht="31.5" customHeight="1" thickBot="1" x14ac:dyDescent="0.3">
      <c r="A2" s="1752" t="s">
        <v>209</v>
      </c>
      <c r="B2" s="1752"/>
      <c r="C2" s="1752"/>
      <c r="D2" s="1752"/>
      <c r="E2" s="1752"/>
      <c r="F2" s="1752"/>
      <c r="G2" s="1752"/>
      <c r="H2" s="1752"/>
      <c r="I2" s="1752"/>
    </row>
    <row r="3" spans="1:9" ht="33" customHeight="1" x14ac:dyDescent="0.25">
      <c r="A3" s="1753" t="s">
        <v>132</v>
      </c>
      <c r="B3" s="108" t="s">
        <v>198</v>
      </c>
      <c r="C3" s="108" t="s">
        <v>197</v>
      </c>
      <c r="D3" s="108" t="s">
        <v>17</v>
      </c>
      <c r="E3" s="1703" t="s">
        <v>68</v>
      </c>
      <c r="F3" s="1703"/>
      <c r="G3" s="1703"/>
      <c r="H3" s="1703"/>
      <c r="I3" s="1750" t="s">
        <v>16</v>
      </c>
    </row>
    <row r="4" spans="1:9" ht="61.5" customHeight="1" x14ac:dyDescent="0.25">
      <c r="A4" s="1753"/>
      <c r="B4" s="100" t="s">
        <v>208</v>
      </c>
      <c r="C4" s="100" t="s">
        <v>208</v>
      </c>
      <c r="D4" s="100" t="s">
        <v>208</v>
      </c>
      <c r="E4" s="1513" t="s">
        <v>208</v>
      </c>
      <c r="F4" s="1513"/>
      <c r="G4" s="1513"/>
      <c r="H4" s="1513"/>
      <c r="I4" s="1513"/>
    </row>
    <row r="5" spans="1:9" ht="36.75" customHeight="1" x14ac:dyDescent="0.25">
      <c r="A5" s="1754"/>
      <c r="B5" s="99" t="s">
        <v>202</v>
      </c>
      <c r="C5" s="99" t="s">
        <v>203</v>
      </c>
      <c r="D5" s="99" t="s">
        <v>204</v>
      </c>
      <c r="E5" s="99" t="s">
        <v>205</v>
      </c>
      <c r="F5" s="99" t="s">
        <v>206</v>
      </c>
      <c r="G5" s="99" t="s">
        <v>207</v>
      </c>
      <c r="H5" s="99" t="s">
        <v>0</v>
      </c>
      <c r="I5" s="1706"/>
    </row>
    <row r="6" spans="1:9" ht="35.1" customHeight="1" x14ac:dyDescent="0.25">
      <c r="A6" s="96" t="s">
        <v>31</v>
      </c>
      <c r="B6" s="24">
        <v>8</v>
      </c>
      <c r="C6" s="24">
        <v>5</v>
      </c>
      <c r="D6" s="24">
        <v>4</v>
      </c>
      <c r="E6" s="24">
        <v>23</v>
      </c>
      <c r="F6" s="104">
        <v>0</v>
      </c>
      <c r="G6" s="24">
        <v>10</v>
      </c>
      <c r="H6" s="24">
        <v>33</v>
      </c>
      <c r="I6" s="24">
        <f>SUM(B6:G6)</f>
        <v>50</v>
      </c>
    </row>
    <row r="7" spans="1:9" ht="36" customHeight="1" thickBot="1" x14ac:dyDescent="0.3">
      <c r="A7" s="98" t="s">
        <v>58</v>
      </c>
      <c r="B7" s="102">
        <v>8</v>
      </c>
      <c r="C7" s="102">
        <v>5</v>
      </c>
      <c r="D7" s="102">
        <v>4</v>
      </c>
      <c r="E7" s="102">
        <v>23</v>
      </c>
      <c r="F7" s="102">
        <v>0</v>
      </c>
      <c r="G7" s="102">
        <v>10</v>
      </c>
      <c r="H7" s="102">
        <v>33</v>
      </c>
      <c r="I7" s="102">
        <f>SUM(B7:G7)</f>
        <v>50</v>
      </c>
    </row>
    <row r="8" spans="1:9" x14ac:dyDescent="0.25">
      <c r="A8" s="13"/>
      <c r="B8" s="1"/>
      <c r="C8" s="1"/>
      <c r="D8" s="1"/>
      <c r="E8" s="1"/>
      <c r="F8" s="1"/>
      <c r="G8" s="1"/>
      <c r="H8" s="1"/>
    </row>
    <row r="9" spans="1:9" ht="18.75" x14ac:dyDescent="0.25">
      <c r="A9" s="13"/>
      <c r="B9" s="23"/>
      <c r="C9" s="13"/>
      <c r="D9" s="13"/>
      <c r="E9" s="13"/>
      <c r="F9" s="13"/>
      <c r="G9" s="13"/>
      <c r="H9" s="13"/>
    </row>
    <row r="10" spans="1:9" x14ac:dyDescent="0.25">
      <c r="A10" s="13"/>
      <c r="B10" s="13"/>
      <c r="C10" s="13"/>
      <c r="D10" s="13"/>
      <c r="E10" s="13"/>
      <c r="F10" s="13"/>
      <c r="G10" s="13"/>
      <c r="H10" s="13"/>
    </row>
    <row r="11" spans="1:9" x14ac:dyDescent="0.25">
      <c r="A11" s="13"/>
      <c r="B11" s="13"/>
      <c r="C11" s="13"/>
      <c r="D11" s="13"/>
      <c r="E11" s="13"/>
      <c r="F11" s="13"/>
      <c r="G11" s="13"/>
      <c r="H11" s="13"/>
    </row>
    <row r="12" spans="1:9" x14ac:dyDescent="0.25">
      <c r="A12" s="13"/>
      <c r="B12" s="13"/>
      <c r="C12" s="13"/>
      <c r="D12" s="13"/>
      <c r="E12" s="13"/>
      <c r="F12" s="13"/>
      <c r="G12" s="13"/>
      <c r="H12" s="13"/>
    </row>
    <row r="13" spans="1:9" x14ac:dyDescent="0.25">
      <c r="A13" s="13"/>
      <c r="B13" s="13"/>
      <c r="C13" s="13"/>
      <c r="D13" s="13"/>
      <c r="E13" s="13"/>
      <c r="F13" s="13"/>
      <c r="G13" s="13"/>
      <c r="H13" s="13"/>
    </row>
    <row r="14" spans="1:9" x14ac:dyDescent="0.25">
      <c r="A14" s="13"/>
      <c r="B14" s="13"/>
      <c r="C14" s="13"/>
      <c r="D14" s="13"/>
      <c r="E14" s="13"/>
      <c r="F14" s="13"/>
      <c r="G14" s="13"/>
      <c r="H14" s="13"/>
    </row>
    <row r="15" spans="1:9" x14ac:dyDescent="0.25">
      <c r="A15" s="13"/>
      <c r="B15" s="13"/>
      <c r="C15" s="13"/>
      <c r="D15" s="13"/>
      <c r="E15" s="13"/>
      <c r="F15" s="13"/>
      <c r="G15" s="13"/>
      <c r="H15" s="13"/>
    </row>
  </sheetData>
  <mergeCells count="6">
    <mergeCell ref="E3:H3"/>
    <mergeCell ref="I3:I5"/>
    <mergeCell ref="A1:I1"/>
    <mergeCell ref="A2:I2"/>
    <mergeCell ref="E4:H4"/>
    <mergeCell ref="A3:A5"/>
  </mergeCells>
  <pageMargins left="0.86614173228346503" right="0.94488188976377996" top="0.76" bottom="0.62" header="0.46" footer="0.31496062992126"/>
  <pageSetup paperSize="9" scale="45" orientation="portrait" r:id="rId1"/>
  <headerFooter>
    <oddFooter>&amp;C&amp;"-,غامق"&amp;12 8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4"/>
  <sheetViews>
    <sheetView rightToLeft="1" topLeftCell="A13" zoomScale="55" zoomScaleNormal="55" zoomScaleSheetLayoutView="40" workbookViewId="0">
      <selection activeCell="I18" sqref="I18"/>
    </sheetView>
  </sheetViews>
  <sheetFormatPr defaultColWidth="14.140625" defaultRowHeight="15" x14ac:dyDescent="0.25"/>
  <cols>
    <col min="1" max="1" width="21.42578125" customWidth="1"/>
    <col min="2" max="2" width="12.5703125" customWidth="1"/>
    <col min="3" max="3" width="12.42578125" customWidth="1"/>
    <col min="4" max="4" width="12" customWidth="1"/>
    <col min="5" max="5" width="11.85546875" customWidth="1"/>
    <col min="6" max="6" width="12.140625" customWidth="1"/>
    <col min="7" max="7" width="15.140625" customWidth="1"/>
    <col min="8" max="8" width="14.42578125" customWidth="1"/>
    <col min="9" max="9" width="11.42578125" customWidth="1"/>
    <col min="10" max="10" width="14.42578125" customWidth="1"/>
    <col min="11" max="11" width="14.5703125" customWidth="1"/>
    <col min="12" max="12" width="15.85546875" customWidth="1"/>
    <col min="13" max="13" width="12.42578125" customWidth="1"/>
    <col min="26" max="26" width="14.140625" customWidth="1"/>
  </cols>
  <sheetData>
    <row r="1" spans="1:27" ht="36" customHeight="1" x14ac:dyDescent="0.25">
      <c r="A1" s="1757" t="s">
        <v>171</v>
      </c>
      <c r="B1" s="1757"/>
      <c r="C1" s="1757"/>
      <c r="D1" s="1757"/>
      <c r="E1" s="1757"/>
      <c r="F1" s="1757"/>
      <c r="G1" s="1757"/>
      <c r="H1" s="1757"/>
      <c r="I1" s="1757"/>
      <c r="J1" s="1757"/>
      <c r="K1" s="1757"/>
      <c r="L1" s="1757"/>
      <c r="M1" s="1757"/>
      <c r="N1" s="1757"/>
      <c r="O1" s="1757"/>
      <c r="P1" s="1757"/>
      <c r="Q1" s="1757"/>
      <c r="R1" s="1757"/>
      <c r="S1" s="1757"/>
      <c r="T1" s="1757"/>
      <c r="U1" s="1757"/>
      <c r="V1" s="1757"/>
      <c r="W1" s="1757"/>
      <c r="X1" s="1757"/>
      <c r="Y1" s="1757"/>
      <c r="Z1" s="1758"/>
      <c r="AA1" s="111"/>
    </row>
    <row r="2" spans="1:27" ht="31.5" customHeight="1" x14ac:dyDescent="0.25">
      <c r="A2" s="1742" t="s">
        <v>212</v>
      </c>
      <c r="B2" s="1742"/>
      <c r="C2" s="1742"/>
      <c r="D2" s="1742"/>
      <c r="E2" s="1742"/>
      <c r="F2" s="1742"/>
      <c r="G2" s="1742"/>
      <c r="H2" s="1742"/>
      <c r="I2" s="1742"/>
      <c r="J2" s="1742"/>
      <c r="K2" s="1742"/>
      <c r="L2" s="1742"/>
      <c r="M2" s="1742"/>
      <c r="N2" s="1742"/>
      <c r="O2" s="1742"/>
      <c r="P2" s="1742"/>
      <c r="Q2" s="1742"/>
      <c r="R2" s="1742"/>
      <c r="S2" s="1742"/>
      <c r="T2" s="1742"/>
      <c r="U2" s="1742"/>
      <c r="V2" s="1742"/>
      <c r="W2" s="1742"/>
      <c r="X2" s="1742"/>
      <c r="Y2" s="1742"/>
      <c r="Z2" s="1759"/>
      <c r="AA2" s="111"/>
    </row>
    <row r="3" spans="1:27" ht="30.75" customHeight="1" x14ac:dyDescent="0.25">
      <c r="A3" s="1760" t="s">
        <v>132</v>
      </c>
      <c r="B3" s="1760"/>
      <c r="C3" s="100" t="s">
        <v>19</v>
      </c>
      <c r="D3" s="100" t="s">
        <v>20</v>
      </c>
      <c r="E3" s="1760" t="s">
        <v>215</v>
      </c>
      <c r="F3" s="1761" t="s">
        <v>63</v>
      </c>
      <c r="G3" s="1761"/>
      <c r="H3" s="1761"/>
      <c r="I3" s="1761"/>
      <c r="J3" s="1761" t="s">
        <v>64</v>
      </c>
      <c r="K3" s="1761"/>
      <c r="L3" s="1761"/>
      <c r="M3" s="1761"/>
      <c r="N3" s="1761" t="s">
        <v>219</v>
      </c>
      <c r="O3" s="1761"/>
      <c r="P3" s="1761"/>
      <c r="Q3" s="1761"/>
      <c r="R3" s="1760" t="s">
        <v>215</v>
      </c>
      <c r="S3" s="1760"/>
      <c r="T3" s="1760"/>
      <c r="U3" s="1760"/>
      <c r="V3" s="1761" t="s">
        <v>220</v>
      </c>
      <c r="W3" s="1761"/>
      <c r="X3" s="1761"/>
      <c r="Y3" s="1761"/>
      <c r="Z3" s="1762" t="s">
        <v>16</v>
      </c>
      <c r="AA3" s="111"/>
    </row>
    <row r="4" spans="1:27" ht="81.75" customHeight="1" x14ac:dyDescent="0.25">
      <c r="A4" s="1589"/>
      <c r="B4" s="1589"/>
      <c r="C4" s="100" t="s">
        <v>213</v>
      </c>
      <c r="D4" s="100" t="s">
        <v>213</v>
      </c>
      <c r="E4" s="1751"/>
      <c r="F4" s="1761" t="s">
        <v>213</v>
      </c>
      <c r="G4" s="1761"/>
      <c r="H4" s="1761"/>
      <c r="I4" s="1761"/>
      <c r="J4" s="1761" t="s">
        <v>213</v>
      </c>
      <c r="K4" s="1761"/>
      <c r="L4" s="1761"/>
      <c r="M4" s="1761"/>
      <c r="N4" s="1761" t="s">
        <v>213</v>
      </c>
      <c r="O4" s="1761"/>
      <c r="P4" s="1761"/>
      <c r="Q4" s="1761"/>
      <c r="R4" s="1751"/>
      <c r="S4" s="1751"/>
      <c r="T4" s="1751"/>
      <c r="U4" s="1751"/>
      <c r="V4" s="1761" t="s">
        <v>213</v>
      </c>
      <c r="W4" s="1761"/>
      <c r="X4" s="1761"/>
      <c r="Y4" s="1761"/>
      <c r="Z4" s="1763"/>
      <c r="AA4" s="111"/>
    </row>
    <row r="5" spans="1:27" ht="49.5" customHeight="1" thickBot="1" x14ac:dyDescent="0.3">
      <c r="A5" s="1709"/>
      <c r="B5" s="1709"/>
      <c r="C5" s="216" t="s">
        <v>214</v>
      </c>
      <c r="D5" s="216" t="s">
        <v>214</v>
      </c>
      <c r="E5" s="216" t="s">
        <v>214</v>
      </c>
      <c r="F5" s="216" t="s">
        <v>216</v>
      </c>
      <c r="G5" s="216" t="s">
        <v>217</v>
      </c>
      <c r="H5" s="216" t="s">
        <v>218</v>
      </c>
      <c r="I5" s="216" t="s">
        <v>0</v>
      </c>
      <c r="J5" s="216" t="s">
        <v>216</v>
      </c>
      <c r="K5" s="216" t="s">
        <v>217</v>
      </c>
      <c r="L5" s="216" t="s">
        <v>218</v>
      </c>
      <c r="M5" s="216" t="s">
        <v>0</v>
      </c>
      <c r="N5" s="216" t="s">
        <v>216</v>
      </c>
      <c r="O5" s="216" t="s">
        <v>217</v>
      </c>
      <c r="P5" s="216" t="s">
        <v>218</v>
      </c>
      <c r="Q5" s="216" t="s">
        <v>0</v>
      </c>
      <c r="R5" s="216" t="s">
        <v>216</v>
      </c>
      <c r="S5" s="216" t="s">
        <v>217</v>
      </c>
      <c r="T5" s="216" t="s">
        <v>218</v>
      </c>
      <c r="U5" s="216" t="s">
        <v>0</v>
      </c>
      <c r="V5" s="216" t="s">
        <v>223</v>
      </c>
      <c r="W5" s="216" t="s">
        <v>224</v>
      </c>
      <c r="X5" s="216" t="s">
        <v>225</v>
      </c>
      <c r="Y5" s="216" t="s">
        <v>0</v>
      </c>
      <c r="Z5" s="1764"/>
      <c r="AA5" s="111"/>
    </row>
    <row r="6" spans="1:27" ht="24.95" customHeight="1" x14ac:dyDescent="0.25">
      <c r="A6" s="1765" t="s">
        <v>69</v>
      </c>
      <c r="B6" s="1765"/>
      <c r="C6" s="193">
        <v>9</v>
      </c>
      <c r="D6" s="193">
        <v>0</v>
      </c>
      <c r="E6" s="193">
        <v>9</v>
      </c>
      <c r="F6" s="193">
        <v>1</v>
      </c>
      <c r="G6" s="193">
        <v>0</v>
      </c>
      <c r="H6" s="193">
        <v>0</v>
      </c>
      <c r="I6" s="193">
        <v>1</v>
      </c>
      <c r="J6" s="193">
        <v>0</v>
      </c>
      <c r="K6" s="193">
        <v>0</v>
      </c>
      <c r="L6" s="193">
        <v>0</v>
      </c>
      <c r="M6" s="193">
        <v>0</v>
      </c>
      <c r="N6" s="193">
        <v>0</v>
      </c>
      <c r="O6" s="193">
        <v>0</v>
      </c>
      <c r="P6" s="193">
        <v>0</v>
      </c>
      <c r="Q6" s="193">
        <v>0</v>
      </c>
      <c r="R6" s="193">
        <v>1</v>
      </c>
      <c r="S6" s="193">
        <v>0</v>
      </c>
      <c r="T6" s="193">
        <v>0</v>
      </c>
      <c r="U6" s="193">
        <v>1</v>
      </c>
      <c r="V6" s="193">
        <v>0</v>
      </c>
      <c r="W6" s="193">
        <v>4</v>
      </c>
      <c r="X6" s="193">
        <v>0</v>
      </c>
      <c r="Y6" s="193">
        <v>4</v>
      </c>
      <c r="Z6" s="217">
        <v>14</v>
      </c>
      <c r="AA6" s="111"/>
    </row>
    <row r="7" spans="1:27" ht="24.95" customHeight="1" x14ac:dyDescent="0.25">
      <c r="A7" s="1755" t="s">
        <v>26</v>
      </c>
      <c r="B7" s="1755"/>
      <c r="C7" s="100">
        <v>72</v>
      </c>
      <c r="D7" s="100">
        <v>4</v>
      </c>
      <c r="E7" s="100">
        <v>76</v>
      </c>
      <c r="F7" s="100">
        <v>5</v>
      </c>
      <c r="G7" s="100">
        <v>1</v>
      </c>
      <c r="H7" s="100">
        <v>0</v>
      </c>
      <c r="I7" s="100">
        <v>6</v>
      </c>
      <c r="J7" s="100">
        <v>1</v>
      </c>
      <c r="K7" s="100">
        <v>3</v>
      </c>
      <c r="L7" s="100">
        <v>31</v>
      </c>
      <c r="M7" s="100">
        <v>35</v>
      </c>
      <c r="N7" s="100">
        <v>0</v>
      </c>
      <c r="O7" s="100">
        <v>2</v>
      </c>
      <c r="P7" s="100">
        <v>0</v>
      </c>
      <c r="Q7" s="100">
        <v>2</v>
      </c>
      <c r="R7" s="100">
        <v>6</v>
      </c>
      <c r="S7" s="100">
        <v>6</v>
      </c>
      <c r="T7" s="100">
        <v>31</v>
      </c>
      <c r="U7" s="100">
        <v>43</v>
      </c>
      <c r="V7" s="100">
        <v>0</v>
      </c>
      <c r="W7" s="100">
        <v>0</v>
      </c>
      <c r="X7" s="100">
        <v>0</v>
      </c>
      <c r="Y7" s="100">
        <v>0</v>
      </c>
      <c r="Z7" s="218">
        <v>119</v>
      </c>
      <c r="AA7" s="111"/>
    </row>
    <row r="8" spans="1:27" ht="24.95" customHeight="1" x14ac:dyDescent="0.25">
      <c r="A8" s="1755" t="s">
        <v>27</v>
      </c>
      <c r="B8" s="1755"/>
      <c r="C8" s="100">
        <v>851</v>
      </c>
      <c r="D8" s="100">
        <v>3</v>
      </c>
      <c r="E8" s="100">
        <v>854</v>
      </c>
      <c r="F8" s="100">
        <v>138</v>
      </c>
      <c r="G8" s="100">
        <v>22</v>
      </c>
      <c r="H8" s="100">
        <v>0</v>
      </c>
      <c r="I8" s="100">
        <v>160</v>
      </c>
      <c r="J8" s="100">
        <v>2</v>
      </c>
      <c r="K8" s="100">
        <v>8</v>
      </c>
      <c r="L8" s="100">
        <v>13</v>
      </c>
      <c r="M8" s="100">
        <v>23</v>
      </c>
      <c r="N8" s="100">
        <v>7</v>
      </c>
      <c r="O8" s="100">
        <v>5</v>
      </c>
      <c r="P8" s="100">
        <v>19</v>
      </c>
      <c r="Q8" s="100">
        <v>31</v>
      </c>
      <c r="R8" s="100">
        <v>147</v>
      </c>
      <c r="S8" s="100">
        <v>35</v>
      </c>
      <c r="T8" s="100">
        <v>32</v>
      </c>
      <c r="U8" s="100">
        <v>214</v>
      </c>
      <c r="V8" s="100">
        <v>68</v>
      </c>
      <c r="W8" s="100">
        <v>30</v>
      </c>
      <c r="X8" s="100">
        <v>6</v>
      </c>
      <c r="Y8" s="100">
        <v>104</v>
      </c>
      <c r="Z8" s="218">
        <v>1172</v>
      </c>
      <c r="AA8" s="111"/>
    </row>
    <row r="9" spans="1:27" ht="24.95" customHeight="1" x14ac:dyDescent="0.25">
      <c r="A9" s="1755" t="s">
        <v>70</v>
      </c>
      <c r="B9" s="1755"/>
      <c r="C9" s="100">
        <v>531</v>
      </c>
      <c r="D9" s="100">
        <v>0</v>
      </c>
      <c r="E9" s="100">
        <v>531</v>
      </c>
      <c r="F9" s="100">
        <v>19</v>
      </c>
      <c r="G9" s="100">
        <v>84</v>
      </c>
      <c r="H9" s="100">
        <v>125</v>
      </c>
      <c r="I9" s="100">
        <v>228</v>
      </c>
      <c r="J9" s="100">
        <v>0</v>
      </c>
      <c r="K9" s="100">
        <v>278</v>
      </c>
      <c r="L9" s="100">
        <v>0</v>
      </c>
      <c r="M9" s="100">
        <v>278</v>
      </c>
      <c r="N9" s="100">
        <v>22</v>
      </c>
      <c r="O9" s="100">
        <v>45</v>
      </c>
      <c r="P9" s="100">
        <v>208</v>
      </c>
      <c r="Q9" s="100">
        <v>275</v>
      </c>
      <c r="R9" s="100">
        <v>41</v>
      </c>
      <c r="S9" s="100">
        <v>407</v>
      </c>
      <c r="T9" s="100">
        <v>333</v>
      </c>
      <c r="U9" s="100">
        <v>781</v>
      </c>
      <c r="V9" s="100">
        <v>1</v>
      </c>
      <c r="W9" s="100">
        <v>37</v>
      </c>
      <c r="X9" s="100">
        <v>65</v>
      </c>
      <c r="Y9" s="100">
        <v>103</v>
      </c>
      <c r="Z9" s="218">
        <v>1415</v>
      </c>
      <c r="AA9" s="111"/>
    </row>
    <row r="10" spans="1:27" ht="24.95" customHeight="1" x14ac:dyDescent="0.25">
      <c r="A10" s="1755" t="s">
        <v>29</v>
      </c>
      <c r="B10" s="1755"/>
      <c r="C10" s="100">
        <v>0</v>
      </c>
      <c r="D10" s="100">
        <v>0</v>
      </c>
      <c r="E10" s="100">
        <v>0</v>
      </c>
      <c r="F10" s="100">
        <v>0</v>
      </c>
      <c r="G10" s="100">
        <v>0</v>
      </c>
      <c r="H10" s="100">
        <v>0</v>
      </c>
      <c r="I10" s="100">
        <v>0</v>
      </c>
      <c r="J10" s="100">
        <v>0</v>
      </c>
      <c r="K10" s="100">
        <v>0</v>
      </c>
      <c r="L10" s="100">
        <v>0</v>
      </c>
      <c r="M10" s="100">
        <v>0</v>
      </c>
      <c r="N10" s="100">
        <v>0</v>
      </c>
      <c r="O10" s="100">
        <v>0</v>
      </c>
      <c r="P10" s="100">
        <v>0</v>
      </c>
      <c r="Q10" s="100">
        <v>0</v>
      </c>
      <c r="R10" s="100">
        <v>0</v>
      </c>
      <c r="S10" s="100">
        <v>0</v>
      </c>
      <c r="T10" s="100">
        <v>0</v>
      </c>
      <c r="U10" s="100">
        <v>0</v>
      </c>
      <c r="V10" s="100">
        <v>0</v>
      </c>
      <c r="W10" s="100">
        <v>0</v>
      </c>
      <c r="X10" s="100">
        <v>0</v>
      </c>
      <c r="Y10" s="100">
        <v>0</v>
      </c>
      <c r="Z10" s="218">
        <v>0</v>
      </c>
      <c r="AA10" s="111"/>
    </row>
    <row r="11" spans="1:27" ht="24.95" customHeight="1" x14ac:dyDescent="0.25">
      <c r="A11" s="1755" t="s">
        <v>30</v>
      </c>
      <c r="B11" s="1755"/>
      <c r="C11" s="100">
        <v>682</v>
      </c>
      <c r="D11" s="100">
        <v>1</v>
      </c>
      <c r="E11" s="100">
        <v>683</v>
      </c>
      <c r="F11" s="100">
        <v>93</v>
      </c>
      <c r="G11" s="100">
        <v>43</v>
      </c>
      <c r="H11" s="100">
        <v>6</v>
      </c>
      <c r="I11" s="100">
        <v>142</v>
      </c>
      <c r="J11" s="100">
        <v>139</v>
      </c>
      <c r="K11" s="100">
        <v>193</v>
      </c>
      <c r="L11" s="100">
        <v>1</v>
      </c>
      <c r="M11" s="100">
        <v>333</v>
      </c>
      <c r="N11" s="100">
        <v>2</v>
      </c>
      <c r="O11" s="100">
        <v>44</v>
      </c>
      <c r="P11" s="100">
        <v>2</v>
      </c>
      <c r="Q11" s="100">
        <v>48</v>
      </c>
      <c r="R11" s="100">
        <v>234</v>
      </c>
      <c r="S11" s="100">
        <v>280</v>
      </c>
      <c r="T11" s="100">
        <v>9</v>
      </c>
      <c r="U11" s="100">
        <v>523</v>
      </c>
      <c r="V11" s="100">
        <v>137</v>
      </c>
      <c r="W11" s="100">
        <v>189</v>
      </c>
      <c r="X11" s="100">
        <v>1</v>
      </c>
      <c r="Y11" s="100">
        <v>327</v>
      </c>
      <c r="Z11" s="218">
        <v>1533</v>
      </c>
      <c r="AA11" s="111"/>
    </row>
    <row r="12" spans="1:27" ht="24.95" customHeight="1" x14ac:dyDescent="0.25">
      <c r="A12" s="1755" t="s">
        <v>31</v>
      </c>
      <c r="B12" s="1755"/>
      <c r="C12" s="100">
        <v>688</v>
      </c>
      <c r="D12" s="100">
        <v>39</v>
      </c>
      <c r="E12" s="100">
        <v>727</v>
      </c>
      <c r="F12" s="100">
        <v>192</v>
      </c>
      <c r="G12" s="100">
        <v>3</v>
      </c>
      <c r="H12" s="100">
        <v>1146</v>
      </c>
      <c r="I12" s="100">
        <v>1341</v>
      </c>
      <c r="J12" s="100">
        <v>91</v>
      </c>
      <c r="K12" s="100">
        <v>11</v>
      </c>
      <c r="L12" s="100">
        <v>0</v>
      </c>
      <c r="M12" s="100">
        <v>102</v>
      </c>
      <c r="N12" s="100">
        <v>39</v>
      </c>
      <c r="O12" s="100">
        <v>5</v>
      </c>
      <c r="P12" s="100">
        <v>27</v>
      </c>
      <c r="Q12" s="100">
        <v>71</v>
      </c>
      <c r="R12" s="100">
        <v>322</v>
      </c>
      <c r="S12" s="100">
        <v>19</v>
      </c>
      <c r="T12" s="100">
        <v>1173</v>
      </c>
      <c r="U12" s="100">
        <v>1514</v>
      </c>
      <c r="V12" s="100">
        <v>52</v>
      </c>
      <c r="W12" s="100">
        <v>53</v>
      </c>
      <c r="X12" s="100">
        <v>43</v>
      </c>
      <c r="Y12" s="100">
        <v>148</v>
      </c>
      <c r="Z12" s="218">
        <v>2389</v>
      </c>
      <c r="AA12" s="111"/>
    </row>
    <row r="13" spans="1:27" ht="24.95" customHeight="1" x14ac:dyDescent="0.25">
      <c r="A13" s="1755" t="s">
        <v>32</v>
      </c>
      <c r="B13" s="1755"/>
      <c r="C13" s="100">
        <v>24565</v>
      </c>
      <c r="D13" s="100">
        <v>26</v>
      </c>
      <c r="E13" s="100">
        <v>24591</v>
      </c>
      <c r="F13" s="100">
        <v>588</v>
      </c>
      <c r="G13" s="100">
        <v>346</v>
      </c>
      <c r="H13" s="100">
        <v>83</v>
      </c>
      <c r="I13" s="100">
        <v>1017</v>
      </c>
      <c r="J13" s="100">
        <v>38</v>
      </c>
      <c r="K13" s="100">
        <v>75</v>
      </c>
      <c r="L13" s="100">
        <v>1</v>
      </c>
      <c r="M13" s="100">
        <v>114</v>
      </c>
      <c r="N13" s="100">
        <v>263</v>
      </c>
      <c r="O13" s="100">
        <v>59</v>
      </c>
      <c r="P13" s="100">
        <v>43</v>
      </c>
      <c r="Q13" s="100">
        <v>365</v>
      </c>
      <c r="R13" s="100">
        <v>889</v>
      </c>
      <c r="S13" s="100">
        <v>480</v>
      </c>
      <c r="T13" s="100">
        <v>127</v>
      </c>
      <c r="U13" s="100">
        <v>1496</v>
      </c>
      <c r="V13" s="100">
        <v>1012</v>
      </c>
      <c r="W13" s="100">
        <v>597</v>
      </c>
      <c r="X13" s="100">
        <v>11</v>
      </c>
      <c r="Y13" s="100">
        <v>1620</v>
      </c>
      <c r="Z13" s="218">
        <v>27707</v>
      </c>
      <c r="AA13" s="111"/>
    </row>
    <row r="14" spans="1:27" ht="24.95" customHeight="1" x14ac:dyDescent="0.25">
      <c r="A14" s="1755" t="s">
        <v>71</v>
      </c>
      <c r="B14" s="1755"/>
      <c r="C14" s="100">
        <v>1031</v>
      </c>
      <c r="D14" s="100">
        <v>0</v>
      </c>
      <c r="E14" s="100">
        <v>1031</v>
      </c>
      <c r="F14" s="100">
        <v>50</v>
      </c>
      <c r="G14" s="100">
        <v>15</v>
      </c>
      <c r="H14" s="100">
        <v>10</v>
      </c>
      <c r="I14" s="100">
        <v>75</v>
      </c>
      <c r="J14" s="100">
        <v>30</v>
      </c>
      <c r="K14" s="100">
        <v>54</v>
      </c>
      <c r="L14" s="100">
        <v>94</v>
      </c>
      <c r="M14" s="100">
        <v>178</v>
      </c>
      <c r="N14" s="100">
        <v>7</v>
      </c>
      <c r="O14" s="100">
        <v>1</v>
      </c>
      <c r="P14" s="100">
        <v>3</v>
      </c>
      <c r="Q14" s="100">
        <v>11</v>
      </c>
      <c r="R14" s="100">
        <v>87</v>
      </c>
      <c r="S14" s="100">
        <v>70</v>
      </c>
      <c r="T14" s="100">
        <v>107</v>
      </c>
      <c r="U14" s="100">
        <v>264</v>
      </c>
      <c r="V14" s="100">
        <v>17</v>
      </c>
      <c r="W14" s="100">
        <v>108</v>
      </c>
      <c r="X14" s="100">
        <v>1</v>
      </c>
      <c r="Y14" s="100">
        <v>126</v>
      </c>
      <c r="Z14" s="218">
        <v>1421</v>
      </c>
      <c r="AA14" s="111"/>
    </row>
    <row r="15" spans="1:27" ht="24.95" customHeight="1" x14ac:dyDescent="0.25">
      <c r="A15" s="1755" t="s">
        <v>34</v>
      </c>
      <c r="B15" s="1755"/>
      <c r="C15" s="100">
        <v>695</v>
      </c>
      <c r="D15" s="100">
        <v>13</v>
      </c>
      <c r="E15" s="100">
        <v>708</v>
      </c>
      <c r="F15" s="100">
        <v>83</v>
      </c>
      <c r="G15" s="100">
        <v>5</v>
      </c>
      <c r="H15" s="100">
        <v>0</v>
      </c>
      <c r="I15" s="100">
        <v>88</v>
      </c>
      <c r="J15" s="100">
        <v>11</v>
      </c>
      <c r="K15" s="100">
        <v>2</v>
      </c>
      <c r="L15" s="100">
        <v>0</v>
      </c>
      <c r="M15" s="100">
        <v>13</v>
      </c>
      <c r="N15" s="100">
        <v>21</v>
      </c>
      <c r="O15" s="100">
        <v>1</v>
      </c>
      <c r="P15" s="100">
        <v>4</v>
      </c>
      <c r="Q15" s="100">
        <v>26</v>
      </c>
      <c r="R15" s="100">
        <v>115</v>
      </c>
      <c r="S15" s="100">
        <v>8</v>
      </c>
      <c r="T15" s="100">
        <v>4</v>
      </c>
      <c r="U15" s="100">
        <v>127</v>
      </c>
      <c r="V15" s="100">
        <v>16</v>
      </c>
      <c r="W15" s="100">
        <v>13</v>
      </c>
      <c r="X15" s="100">
        <v>3</v>
      </c>
      <c r="Y15" s="100">
        <v>32</v>
      </c>
      <c r="Z15" s="218">
        <v>867</v>
      </c>
      <c r="AA15" s="111"/>
    </row>
    <row r="16" spans="1:27" ht="24.95" customHeight="1" x14ac:dyDescent="0.25">
      <c r="A16" s="1755" t="s">
        <v>72</v>
      </c>
      <c r="B16" s="1755"/>
      <c r="C16" s="100">
        <v>420</v>
      </c>
      <c r="D16" s="100">
        <v>1</v>
      </c>
      <c r="E16" s="100">
        <v>421</v>
      </c>
      <c r="F16" s="100">
        <v>63</v>
      </c>
      <c r="G16" s="100">
        <v>3</v>
      </c>
      <c r="H16" s="100">
        <v>0</v>
      </c>
      <c r="I16" s="100">
        <v>66</v>
      </c>
      <c r="J16" s="100">
        <v>0</v>
      </c>
      <c r="K16" s="100">
        <v>0</v>
      </c>
      <c r="L16" s="100">
        <v>1</v>
      </c>
      <c r="M16" s="100">
        <v>1</v>
      </c>
      <c r="N16" s="100">
        <v>9</v>
      </c>
      <c r="O16" s="100">
        <v>22</v>
      </c>
      <c r="P16" s="100">
        <v>21</v>
      </c>
      <c r="Q16" s="100">
        <v>52</v>
      </c>
      <c r="R16" s="100">
        <v>72</v>
      </c>
      <c r="S16" s="100">
        <v>25</v>
      </c>
      <c r="T16" s="100">
        <v>22</v>
      </c>
      <c r="U16" s="100">
        <v>119</v>
      </c>
      <c r="V16" s="100">
        <v>4</v>
      </c>
      <c r="W16" s="100">
        <v>11</v>
      </c>
      <c r="X16" s="100">
        <v>0</v>
      </c>
      <c r="Y16" s="100">
        <v>15</v>
      </c>
      <c r="Z16" s="218">
        <v>555</v>
      </c>
      <c r="AA16" s="111"/>
    </row>
    <row r="17" spans="1:27" ht="24.95" customHeight="1" x14ac:dyDescent="0.25">
      <c r="A17" s="1755" t="s">
        <v>73</v>
      </c>
      <c r="B17" s="1755"/>
      <c r="C17" s="100">
        <v>859</v>
      </c>
      <c r="D17" s="100">
        <v>72</v>
      </c>
      <c r="E17" s="100">
        <v>931</v>
      </c>
      <c r="F17" s="100">
        <v>105</v>
      </c>
      <c r="G17" s="100">
        <v>13</v>
      </c>
      <c r="H17" s="100">
        <v>1</v>
      </c>
      <c r="I17" s="100">
        <v>119</v>
      </c>
      <c r="J17" s="100">
        <v>1</v>
      </c>
      <c r="K17" s="100">
        <v>1</v>
      </c>
      <c r="L17" s="100">
        <v>0</v>
      </c>
      <c r="M17" s="100">
        <v>2</v>
      </c>
      <c r="N17" s="100">
        <v>4</v>
      </c>
      <c r="O17" s="100">
        <v>8</v>
      </c>
      <c r="P17" s="100">
        <v>3</v>
      </c>
      <c r="Q17" s="100">
        <v>15</v>
      </c>
      <c r="R17" s="100">
        <v>110</v>
      </c>
      <c r="S17" s="100">
        <v>22</v>
      </c>
      <c r="T17" s="100">
        <v>4</v>
      </c>
      <c r="U17" s="100">
        <v>136</v>
      </c>
      <c r="V17" s="100">
        <v>23</v>
      </c>
      <c r="W17" s="100">
        <v>25</v>
      </c>
      <c r="X17" s="100">
        <v>3</v>
      </c>
      <c r="Y17" s="100">
        <v>51</v>
      </c>
      <c r="Z17" s="218">
        <v>1118</v>
      </c>
      <c r="AA17" s="111"/>
    </row>
    <row r="18" spans="1:27" ht="24.95" customHeight="1" x14ac:dyDescent="0.25">
      <c r="A18" s="1755" t="s">
        <v>37</v>
      </c>
      <c r="B18" s="1755"/>
      <c r="C18" s="100">
        <v>248</v>
      </c>
      <c r="D18" s="100">
        <v>0</v>
      </c>
      <c r="E18" s="100">
        <v>248</v>
      </c>
      <c r="F18" s="100">
        <v>6</v>
      </c>
      <c r="G18" s="100">
        <v>0</v>
      </c>
      <c r="H18" s="100">
        <v>0</v>
      </c>
      <c r="I18" s="100">
        <v>6</v>
      </c>
      <c r="J18" s="100">
        <v>0</v>
      </c>
      <c r="K18" s="100">
        <v>0</v>
      </c>
      <c r="L18" s="100">
        <v>0</v>
      </c>
      <c r="M18" s="100">
        <v>0</v>
      </c>
      <c r="N18" s="100">
        <v>0</v>
      </c>
      <c r="O18" s="100">
        <v>0</v>
      </c>
      <c r="P18" s="100">
        <v>0</v>
      </c>
      <c r="Q18" s="100">
        <v>0</v>
      </c>
      <c r="R18" s="100">
        <v>6</v>
      </c>
      <c r="S18" s="100">
        <v>0</v>
      </c>
      <c r="T18" s="100">
        <v>0</v>
      </c>
      <c r="U18" s="100">
        <v>6</v>
      </c>
      <c r="V18" s="100">
        <v>1</v>
      </c>
      <c r="W18" s="100">
        <v>0</v>
      </c>
      <c r="X18" s="100">
        <v>0</v>
      </c>
      <c r="Y18" s="100">
        <v>1</v>
      </c>
      <c r="Z18" s="218">
        <v>255</v>
      </c>
      <c r="AA18" s="111"/>
    </row>
    <row r="19" spans="1:27" ht="24.95" customHeight="1" x14ac:dyDescent="0.25">
      <c r="A19" s="1755" t="s">
        <v>74</v>
      </c>
      <c r="B19" s="1755"/>
      <c r="C19" s="100">
        <v>106</v>
      </c>
      <c r="D19" s="100">
        <v>0</v>
      </c>
      <c r="E19" s="100">
        <v>106</v>
      </c>
      <c r="F19" s="100">
        <v>3</v>
      </c>
      <c r="G19" s="100">
        <v>1</v>
      </c>
      <c r="H19" s="100">
        <v>0</v>
      </c>
      <c r="I19" s="100">
        <v>4</v>
      </c>
      <c r="J19" s="100">
        <v>0</v>
      </c>
      <c r="K19" s="100">
        <v>0</v>
      </c>
      <c r="L19" s="100">
        <v>0</v>
      </c>
      <c r="M19" s="100">
        <v>0</v>
      </c>
      <c r="N19" s="100">
        <v>0</v>
      </c>
      <c r="O19" s="100">
        <v>1</v>
      </c>
      <c r="P19" s="100">
        <v>0</v>
      </c>
      <c r="Q19" s="100">
        <v>1</v>
      </c>
      <c r="R19" s="100">
        <v>3</v>
      </c>
      <c r="S19" s="100">
        <v>2</v>
      </c>
      <c r="T19" s="100">
        <v>0</v>
      </c>
      <c r="U19" s="100">
        <v>5</v>
      </c>
      <c r="V19" s="100">
        <v>7</v>
      </c>
      <c r="W19" s="100">
        <v>7</v>
      </c>
      <c r="X19" s="100">
        <v>5</v>
      </c>
      <c r="Y19" s="100">
        <v>19</v>
      </c>
      <c r="Z19" s="218">
        <v>130</v>
      </c>
      <c r="AA19" s="111"/>
    </row>
    <row r="20" spans="1:27" ht="24.95" customHeight="1" x14ac:dyDescent="0.25">
      <c r="A20" s="1755" t="s">
        <v>39</v>
      </c>
      <c r="B20" s="1755"/>
      <c r="C20" s="219">
        <v>216</v>
      </c>
      <c r="D20" s="219">
        <v>0</v>
      </c>
      <c r="E20" s="100">
        <v>216</v>
      </c>
      <c r="F20" s="100">
        <v>1</v>
      </c>
      <c r="G20" s="100">
        <v>0</v>
      </c>
      <c r="H20" s="100">
        <v>0</v>
      </c>
      <c r="I20" s="100">
        <v>1</v>
      </c>
      <c r="J20" s="100">
        <v>0</v>
      </c>
      <c r="K20" s="100">
        <v>1</v>
      </c>
      <c r="L20" s="100">
        <v>0</v>
      </c>
      <c r="M20" s="100">
        <v>1</v>
      </c>
      <c r="N20" s="100">
        <v>4</v>
      </c>
      <c r="O20" s="100">
        <v>16</v>
      </c>
      <c r="P20" s="100">
        <v>4</v>
      </c>
      <c r="Q20" s="100">
        <v>24</v>
      </c>
      <c r="R20" s="100">
        <v>5</v>
      </c>
      <c r="S20" s="100">
        <v>17</v>
      </c>
      <c r="T20" s="100">
        <v>4</v>
      </c>
      <c r="U20" s="100">
        <v>26</v>
      </c>
      <c r="V20" s="100">
        <v>76</v>
      </c>
      <c r="W20" s="100">
        <v>8</v>
      </c>
      <c r="X20" s="100">
        <v>0</v>
      </c>
      <c r="Y20" s="100">
        <v>84</v>
      </c>
      <c r="Z20" s="218">
        <v>326</v>
      </c>
      <c r="AA20" s="111"/>
    </row>
    <row r="21" spans="1:27" ht="24.95" customHeight="1" x14ac:dyDescent="0.25">
      <c r="A21" s="1755" t="s">
        <v>75</v>
      </c>
      <c r="B21" s="1755"/>
      <c r="C21" s="100">
        <v>42</v>
      </c>
      <c r="D21" s="100">
        <v>0</v>
      </c>
      <c r="E21" s="100">
        <v>42</v>
      </c>
      <c r="F21" s="100">
        <v>1</v>
      </c>
      <c r="G21" s="100">
        <v>0</v>
      </c>
      <c r="H21" s="100">
        <v>0</v>
      </c>
      <c r="I21" s="100">
        <v>1</v>
      </c>
      <c r="J21" s="100">
        <v>0</v>
      </c>
      <c r="K21" s="100">
        <v>16</v>
      </c>
      <c r="L21" s="100">
        <v>0</v>
      </c>
      <c r="M21" s="100">
        <v>16</v>
      </c>
      <c r="N21" s="100">
        <v>0</v>
      </c>
      <c r="O21" s="100">
        <v>0</v>
      </c>
      <c r="P21" s="100">
        <v>0</v>
      </c>
      <c r="Q21" s="100">
        <v>0</v>
      </c>
      <c r="R21" s="100">
        <v>1</v>
      </c>
      <c r="S21" s="100">
        <v>16</v>
      </c>
      <c r="T21" s="100">
        <v>0</v>
      </c>
      <c r="U21" s="100">
        <v>17</v>
      </c>
      <c r="V21" s="100">
        <v>0</v>
      </c>
      <c r="W21" s="100">
        <v>35</v>
      </c>
      <c r="X21" s="100">
        <v>0</v>
      </c>
      <c r="Y21" s="100">
        <v>35</v>
      </c>
      <c r="Z21" s="218">
        <v>94</v>
      </c>
      <c r="AA21" s="111"/>
    </row>
    <row r="22" spans="1:27" ht="24.95" customHeight="1" x14ac:dyDescent="0.25">
      <c r="A22" s="1755" t="s">
        <v>76</v>
      </c>
      <c r="B22" s="1755"/>
      <c r="C22" s="100">
        <v>287</v>
      </c>
      <c r="D22" s="100">
        <v>0</v>
      </c>
      <c r="E22" s="100">
        <v>287</v>
      </c>
      <c r="F22" s="100">
        <v>10</v>
      </c>
      <c r="G22" s="100">
        <v>4</v>
      </c>
      <c r="H22" s="100">
        <v>0</v>
      </c>
      <c r="I22" s="100">
        <v>14</v>
      </c>
      <c r="J22" s="100">
        <v>1</v>
      </c>
      <c r="K22" s="100">
        <v>2</v>
      </c>
      <c r="L22" s="100">
        <v>0</v>
      </c>
      <c r="M22" s="100">
        <v>3</v>
      </c>
      <c r="N22" s="100">
        <v>0</v>
      </c>
      <c r="O22" s="100">
        <v>0</v>
      </c>
      <c r="P22" s="100">
        <v>0</v>
      </c>
      <c r="Q22" s="100">
        <v>0</v>
      </c>
      <c r="R22" s="100">
        <v>11</v>
      </c>
      <c r="S22" s="100">
        <v>6</v>
      </c>
      <c r="T22" s="100">
        <v>0</v>
      </c>
      <c r="U22" s="100">
        <v>17</v>
      </c>
      <c r="V22" s="100">
        <v>0</v>
      </c>
      <c r="W22" s="100">
        <v>3</v>
      </c>
      <c r="X22" s="100">
        <v>0</v>
      </c>
      <c r="Y22" s="100">
        <v>3</v>
      </c>
      <c r="Z22" s="218">
        <v>307</v>
      </c>
      <c r="AA22" s="111"/>
    </row>
    <row r="23" spans="1:27" ht="24.95" customHeight="1" x14ac:dyDescent="0.25">
      <c r="A23" s="1755" t="s">
        <v>77</v>
      </c>
      <c r="B23" s="1755"/>
      <c r="C23" s="100">
        <v>47</v>
      </c>
      <c r="D23" s="100">
        <v>1</v>
      </c>
      <c r="E23" s="100">
        <v>48</v>
      </c>
      <c r="F23" s="100">
        <v>3</v>
      </c>
      <c r="G23" s="100">
        <v>2</v>
      </c>
      <c r="H23" s="100">
        <v>0</v>
      </c>
      <c r="I23" s="100">
        <v>5</v>
      </c>
      <c r="J23" s="100">
        <v>0</v>
      </c>
      <c r="K23" s="100">
        <v>2</v>
      </c>
      <c r="L23" s="100">
        <v>0</v>
      </c>
      <c r="M23" s="100">
        <v>2</v>
      </c>
      <c r="N23" s="100">
        <v>0</v>
      </c>
      <c r="O23" s="100">
        <v>0</v>
      </c>
      <c r="P23" s="100">
        <v>5</v>
      </c>
      <c r="Q23" s="100">
        <v>5</v>
      </c>
      <c r="R23" s="100">
        <v>3</v>
      </c>
      <c r="S23" s="100">
        <v>4</v>
      </c>
      <c r="T23" s="100">
        <v>5</v>
      </c>
      <c r="U23" s="100">
        <v>12</v>
      </c>
      <c r="V23" s="100">
        <v>0</v>
      </c>
      <c r="W23" s="100">
        <v>0</v>
      </c>
      <c r="X23" s="100">
        <v>0</v>
      </c>
      <c r="Y23" s="100">
        <v>0</v>
      </c>
      <c r="Z23" s="218">
        <v>60</v>
      </c>
      <c r="AA23" s="111"/>
    </row>
    <row r="24" spans="1:27" ht="24.95" customHeight="1" x14ac:dyDescent="0.25">
      <c r="A24" s="1755" t="s">
        <v>43</v>
      </c>
      <c r="B24" s="1755"/>
      <c r="C24" s="100">
        <v>136</v>
      </c>
      <c r="D24" s="100">
        <v>2</v>
      </c>
      <c r="E24" s="100">
        <v>138</v>
      </c>
      <c r="F24" s="100">
        <v>0</v>
      </c>
      <c r="G24" s="100">
        <v>0</v>
      </c>
      <c r="H24" s="100">
        <v>0</v>
      </c>
      <c r="I24" s="100">
        <v>0</v>
      </c>
      <c r="J24" s="100">
        <v>0</v>
      </c>
      <c r="K24" s="100">
        <v>0</v>
      </c>
      <c r="L24" s="100">
        <v>0</v>
      </c>
      <c r="M24" s="100">
        <v>0</v>
      </c>
      <c r="N24" s="100">
        <v>0</v>
      </c>
      <c r="O24" s="100">
        <v>0</v>
      </c>
      <c r="P24" s="100">
        <v>0</v>
      </c>
      <c r="Q24" s="100">
        <v>0</v>
      </c>
      <c r="R24" s="100">
        <v>0</v>
      </c>
      <c r="S24" s="100">
        <v>0</v>
      </c>
      <c r="T24" s="100">
        <v>0</v>
      </c>
      <c r="U24" s="100">
        <v>0</v>
      </c>
      <c r="V24" s="100">
        <v>1</v>
      </c>
      <c r="W24" s="100">
        <v>0</v>
      </c>
      <c r="X24" s="100">
        <v>0</v>
      </c>
      <c r="Y24" s="100">
        <v>1</v>
      </c>
      <c r="Z24" s="218">
        <v>139</v>
      </c>
      <c r="AA24" s="111"/>
    </row>
    <row r="25" spans="1:27" ht="24.95" customHeight="1" x14ac:dyDescent="0.25">
      <c r="A25" s="1755" t="s">
        <v>44</v>
      </c>
      <c r="B25" s="1755"/>
      <c r="C25" s="100">
        <v>143</v>
      </c>
      <c r="D25" s="100">
        <v>2</v>
      </c>
      <c r="E25" s="100">
        <v>145</v>
      </c>
      <c r="F25" s="100">
        <v>0</v>
      </c>
      <c r="G25" s="100">
        <v>0</v>
      </c>
      <c r="H25" s="100">
        <v>0</v>
      </c>
      <c r="I25" s="100">
        <v>0</v>
      </c>
      <c r="J25" s="100">
        <v>0</v>
      </c>
      <c r="K25" s="100">
        <v>0</v>
      </c>
      <c r="L25" s="100">
        <v>0</v>
      </c>
      <c r="M25" s="100">
        <v>0</v>
      </c>
      <c r="N25" s="100">
        <v>0</v>
      </c>
      <c r="O25" s="100">
        <v>0</v>
      </c>
      <c r="P25" s="100">
        <v>0</v>
      </c>
      <c r="Q25" s="100">
        <v>0</v>
      </c>
      <c r="R25" s="100">
        <v>0</v>
      </c>
      <c r="S25" s="100">
        <v>0</v>
      </c>
      <c r="T25" s="100">
        <v>0</v>
      </c>
      <c r="U25" s="100">
        <v>0</v>
      </c>
      <c r="V25" s="100">
        <v>4</v>
      </c>
      <c r="W25" s="100">
        <v>1</v>
      </c>
      <c r="X25" s="100">
        <v>0</v>
      </c>
      <c r="Y25" s="100">
        <v>5</v>
      </c>
      <c r="Z25" s="218">
        <v>150</v>
      </c>
      <c r="AA25" s="111"/>
    </row>
    <row r="26" spans="1:27" ht="24.95" customHeight="1" x14ac:dyDescent="0.25">
      <c r="A26" s="1755" t="s">
        <v>45</v>
      </c>
      <c r="B26" s="1755"/>
      <c r="C26" s="100">
        <v>225</v>
      </c>
      <c r="D26" s="100">
        <v>0</v>
      </c>
      <c r="E26" s="100">
        <v>225</v>
      </c>
      <c r="F26" s="100">
        <v>14</v>
      </c>
      <c r="G26" s="100">
        <v>0</v>
      </c>
      <c r="H26" s="100">
        <v>0</v>
      </c>
      <c r="I26" s="100">
        <v>14</v>
      </c>
      <c r="J26" s="100">
        <v>1</v>
      </c>
      <c r="K26" s="100">
        <v>2</v>
      </c>
      <c r="L26" s="100">
        <v>0</v>
      </c>
      <c r="M26" s="100">
        <v>3</v>
      </c>
      <c r="N26" s="100">
        <v>0</v>
      </c>
      <c r="O26" s="100">
        <v>0</v>
      </c>
      <c r="P26" s="100">
        <v>0</v>
      </c>
      <c r="Q26" s="100">
        <v>0</v>
      </c>
      <c r="R26" s="100">
        <v>15</v>
      </c>
      <c r="S26" s="100">
        <v>2</v>
      </c>
      <c r="T26" s="100">
        <v>0</v>
      </c>
      <c r="U26" s="100">
        <v>17</v>
      </c>
      <c r="V26" s="100">
        <v>3</v>
      </c>
      <c r="W26" s="100">
        <v>0</v>
      </c>
      <c r="X26" s="100">
        <v>0</v>
      </c>
      <c r="Y26" s="100">
        <v>3</v>
      </c>
      <c r="Z26" s="218">
        <v>245</v>
      </c>
      <c r="AA26" s="111"/>
    </row>
    <row r="27" spans="1:27" ht="24.95" customHeight="1" x14ac:dyDescent="0.25">
      <c r="A27" s="1755" t="s">
        <v>78</v>
      </c>
      <c r="B27" s="1755"/>
      <c r="C27" s="69">
        <v>27</v>
      </c>
      <c r="D27" s="69">
        <v>0</v>
      </c>
      <c r="E27" s="69">
        <v>27</v>
      </c>
      <c r="F27" s="69">
        <v>0</v>
      </c>
      <c r="G27" s="69">
        <v>0</v>
      </c>
      <c r="H27" s="69">
        <v>0</v>
      </c>
      <c r="I27" s="69">
        <v>0</v>
      </c>
      <c r="J27" s="69">
        <v>0</v>
      </c>
      <c r="K27" s="69">
        <v>0</v>
      </c>
      <c r="L27" s="69">
        <v>0</v>
      </c>
      <c r="M27" s="69">
        <v>0</v>
      </c>
      <c r="N27" s="69">
        <v>1</v>
      </c>
      <c r="O27" s="69">
        <v>0</v>
      </c>
      <c r="P27" s="69">
        <v>0</v>
      </c>
      <c r="Q27" s="69">
        <v>1</v>
      </c>
      <c r="R27" s="69">
        <v>1</v>
      </c>
      <c r="S27" s="69">
        <v>0</v>
      </c>
      <c r="T27" s="69">
        <v>0</v>
      </c>
      <c r="U27" s="69">
        <v>1</v>
      </c>
      <c r="V27" s="69">
        <v>0</v>
      </c>
      <c r="W27" s="69">
        <v>0</v>
      </c>
      <c r="X27" s="69">
        <v>0</v>
      </c>
      <c r="Y27" s="69">
        <v>0</v>
      </c>
      <c r="Z27" s="220">
        <v>28</v>
      </c>
      <c r="AA27" s="111"/>
    </row>
    <row r="28" spans="1:27" ht="20.25" x14ac:dyDescent="0.25">
      <c r="A28" s="1755" t="s">
        <v>153</v>
      </c>
      <c r="B28" s="1755"/>
      <c r="C28" s="69">
        <v>53</v>
      </c>
      <c r="D28" s="69">
        <v>0</v>
      </c>
      <c r="E28" s="69">
        <v>53</v>
      </c>
      <c r="F28" s="69">
        <v>0</v>
      </c>
      <c r="G28" s="69">
        <v>2</v>
      </c>
      <c r="H28" s="69">
        <v>1</v>
      </c>
      <c r="I28" s="69">
        <v>3</v>
      </c>
      <c r="J28" s="69">
        <v>0</v>
      </c>
      <c r="K28" s="69">
        <v>0</v>
      </c>
      <c r="L28" s="69">
        <v>0</v>
      </c>
      <c r="M28" s="69">
        <v>0</v>
      </c>
      <c r="N28" s="69">
        <v>0</v>
      </c>
      <c r="O28" s="69">
        <v>0</v>
      </c>
      <c r="P28" s="69">
        <v>0</v>
      </c>
      <c r="Q28" s="69">
        <v>0</v>
      </c>
      <c r="R28" s="69">
        <v>0</v>
      </c>
      <c r="S28" s="69">
        <v>2</v>
      </c>
      <c r="T28" s="69">
        <v>1</v>
      </c>
      <c r="U28" s="69">
        <v>3</v>
      </c>
      <c r="V28" s="69">
        <v>0</v>
      </c>
      <c r="W28" s="69">
        <v>0</v>
      </c>
      <c r="X28" s="69">
        <v>0</v>
      </c>
      <c r="Y28" s="69">
        <v>0</v>
      </c>
      <c r="Z28" s="220">
        <v>56</v>
      </c>
      <c r="AA28" s="111"/>
    </row>
    <row r="29" spans="1:27" ht="20.25" x14ac:dyDescent="0.25">
      <c r="A29" s="1755" t="s">
        <v>172</v>
      </c>
      <c r="B29" s="1755"/>
      <c r="C29" s="69">
        <v>177</v>
      </c>
      <c r="D29" s="69">
        <v>0</v>
      </c>
      <c r="E29" s="69">
        <v>177</v>
      </c>
      <c r="F29" s="69">
        <v>0</v>
      </c>
      <c r="G29" s="69">
        <v>1</v>
      </c>
      <c r="H29" s="69">
        <v>1</v>
      </c>
      <c r="I29" s="69">
        <v>2</v>
      </c>
      <c r="J29" s="69">
        <v>1</v>
      </c>
      <c r="K29" s="69">
        <v>4</v>
      </c>
      <c r="L29" s="69">
        <v>0</v>
      </c>
      <c r="M29" s="69">
        <v>5</v>
      </c>
      <c r="N29" s="69">
        <v>0</v>
      </c>
      <c r="O29" s="69">
        <v>0</v>
      </c>
      <c r="P29" s="69">
        <v>0</v>
      </c>
      <c r="Q29" s="69">
        <v>0</v>
      </c>
      <c r="R29" s="69">
        <v>1</v>
      </c>
      <c r="S29" s="69">
        <v>5</v>
      </c>
      <c r="T29" s="69">
        <v>1</v>
      </c>
      <c r="U29" s="69">
        <v>7</v>
      </c>
      <c r="V29" s="69">
        <v>3</v>
      </c>
      <c r="W29" s="69">
        <v>0</v>
      </c>
      <c r="X29" s="69">
        <v>1</v>
      </c>
      <c r="Y29" s="69">
        <v>4</v>
      </c>
      <c r="Z29" s="220">
        <v>188</v>
      </c>
      <c r="AA29" s="111"/>
    </row>
    <row r="30" spans="1:27" ht="20.25" x14ac:dyDescent="0.25">
      <c r="A30" s="1755" t="s">
        <v>79</v>
      </c>
      <c r="B30" s="1755"/>
      <c r="C30" s="69">
        <v>77</v>
      </c>
      <c r="D30" s="69">
        <v>0</v>
      </c>
      <c r="E30" s="69">
        <v>77</v>
      </c>
      <c r="F30" s="69">
        <v>2</v>
      </c>
      <c r="G30" s="69">
        <v>0</v>
      </c>
      <c r="H30" s="69">
        <v>0</v>
      </c>
      <c r="I30" s="69">
        <v>2</v>
      </c>
      <c r="J30" s="69">
        <v>0</v>
      </c>
      <c r="K30" s="69">
        <v>0</v>
      </c>
      <c r="L30" s="69">
        <v>0</v>
      </c>
      <c r="M30" s="69">
        <v>0</v>
      </c>
      <c r="N30" s="69">
        <v>0</v>
      </c>
      <c r="O30" s="69">
        <v>0</v>
      </c>
      <c r="P30" s="69">
        <v>0</v>
      </c>
      <c r="Q30" s="69">
        <v>0</v>
      </c>
      <c r="R30" s="69">
        <v>2</v>
      </c>
      <c r="S30" s="69">
        <v>0</v>
      </c>
      <c r="T30" s="69">
        <v>0</v>
      </c>
      <c r="U30" s="69">
        <v>2</v>
      </c>
      <c r="V30" s="69">
        <v>0</v>
      </c>
      <c r="W30" s="69">
        <v>0</v>
      </c>
      <c r="X30" s="69">
        <v>0</v>
      </c>
      <c r="Y30" s="69">
        <v>0</v>
      </c>
      <c r="Z30" s="220">
        <v>79</v>
      </c>
      <c r="AA30" s="111"/>
    </row>
    <row r="31" spans="1:27" ht="20.25" x14ac:dyDescent="0.25">
      <c r="A31" s="1755" t="s">
        <v>80</v>
      </c>
      <c r="B31" s="1755"/>
      <c r="C31" s="69">
        <v>95</v>
      </c>
      <c r="D31" s="69">
        <v>0</v>
      </c>
      <c r="E31" s="69">
        <v>95</v>
      </c>
      <c r="F31" s="69">
        <v>0</v>
      </c>
      <c r="G31" s="69">
        <v>1</v>
      </c>
      <c r="H31" s="69">
        <v>0</v>
      </c>
      <c r="I31" s="69">
        <v>1</v>
      </c>
      <c r="J31" s="69">
        <v>0</v>
      </c>
      <c r="K31" s="69">
        <v>0</v>
      </c>
      <c r="L31" s="69">
        <v>0</v>
      </c>
      <c r="M31" s="69">
        <v>0</v>
      </c>
      <c r="N31" s="69">
        <v>0</v>
      </c>
      <c r="O31" s="69">
        <v>0</v>
      </c>
      <c r="P31" s="69">
        <v>0</v>
      </c>
      <c r="Q31" s="69">
        <v>0</v>
      </c>
      <c r="R31" s="69">
        <v>0</v>
      </c>
      <c r="S31" s="69">
        <v>1</v>
      </c>
      <c r="T31" s="69">
        <v>0</v>
      </c>
      <c r="U31" s="69">
        <v>1</v>
      </c>
      <c r="V31" s="69">
        <v>0</v>
      </c>
      <c r="W31" s="69">
        <v>1</v>
      </c>
      <c r="X31" s="69">
        <v>0</v>
      </c>
      <c r="Y31" s="69">
        <v>1</v>
      </c>
      <c r="Z31" s="220">
        <v>97</v>
      </c>
      <c r="AA31" s="111"/>
    </row>
    <row r="32" spans="1:27" ht="34.5" customHeight="1" thickBot="1" x14ac:dyDescent="0.3">
      <c r="A32" s="1756" t="s">
        <v>58</v>
      </c>
      <c r="B32" s="1756"/>
      <c r="C32" s="221">
        <v>32282</v>
      </c>
      <c r="D32" s="221">
        <v>164</v>
      </c>
      <c r="E32" s="221">
        <v>32446</v>
      </c>
      <c r="F32" s="221">
        <v>1377</v>
      </c>
      <c r="G32" s="221">
        <v>546</v>
      </c>
      <c r="H32" s="221">
        <v>1373</v>
      </c>
      <c r="I32" s="221">
        <v>3296</v>
      </c>
      <c r="J32" s="221">
        <v>316</v>
      </c>
      <c r="K32" s="221">
        <v>652</v>
      </c>
      <c r="L32" s="221">
        <v>141</v>
      </c>
      <c r="M32" s="221">
        <v>1109</v>
      </c>
      <c r="N32" s="221">
        <v>379</v>
      </c>
      <c r="O32" s="221">
        <v>209</v>
      </c>
      <c r="P32" s="221">
        <v>339</v>
      </c>
      <c r="Q32" s="221">
        <v>927</v>
      </c>
      <c r="R32" s="221">
        <v>2072</v>
      </c>
      <c r="S32" s="221">
        <v>1407</v>
      </c>
      <c r="T32" s="221">
        <v>1853</v>
      </c>
      <c r="U32" s="221">
        <v>5332</v>
      </c>
      <c r="V32" s="221">
        <v>1425</v>
      </c>
      <c r="W32" s="221">
        <v>1122</v>
      </c>
      <c r="X32" s="221">
        <v>139</v>
      </c>
      <c r="Y32" s="221">
        <v>2686</v>
      </c>
      <c r="Z32" s="222">
        <v>40464</v>
      </c>
    </row>
    <row r="33" spans="3:3" ht="15.75" thickTop="1" x14ac:dyDescent="0.25"/>
    <row r="34" spans="3:3" ht="26.25" x14ac:dyDescent="0.4">
      <c r="C34" s="21"/>
    </row>
  </sheetData>
  <mergeCells count="41">
    <mergeCell ref="A25:B25"/>
    <mergeCell ref="A3:B5"/>
    <mergeCell ref="E3:E4"/>
    <mergeCell ref="A19:B19"/>
    <mergeCell ref="A21:B21"/>
    <mergeCell ref="A22:B22"/>
    <mergeCell ref="A23:B23"/>
    <mergeCell ref="A24:B24"/>
    <mergeCell ref="A20:B20"/>
    <mergeCell ref="F3:I3"/>
    <mergeCell ref="A26:B26"/>
    <mergeCell ref="A27:B2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30:B30"/>
    <mergeCell ref="A31:B31"/>
    <mergeCell ref="A32:B32"/>
    <mergeCell ref="A1:Z1"/>
    <mergeCell ref="A2:Z2"/>
    <mergeCell ref="A28:B28"/>
    <mergeCell ref="A29:B29"/>
    <mergeCell ref="R3:U4"/>
    <mergeCell ref="V3:Y3"/>
    <mergeCell ref="V4:Y4"/>
    <mergeCell ref="Z3:Z5"/>
    <mergeCell ref="J4:M4"/>
    <mergeCell ref="N4:Q4"/>
    <mergeCell ref="J3:M3"/>
    <mergeCell ref="N3:Q3"/>
    <mergeCell ref="F4:I4"/>
  </mergeCells>
  <pageMargins left="0.66" right="0.87" top="0.57999999999999996" bottom="0.36" header="0.41" footer="0.2"/>
  <pageSetup paperSize="9" scale="79" orientation="landscape" verticalDpi="1200" r:id="rId1"/>
  <headerFooter>
    <oddFooter>&amp;C&amp;"-,غامق"&amp;10 10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H98"/>
  <sheetViews>
    <sheetView rightToLeft="1" view="pageBreakPreview" zoomScale="50" zoomScaleNormal="55" zoomScaleSheetLayoutView="50" workbookViewId="0">
      <selection activeCell="B24" sqref="B24"/>
    </sheetView>
  </sheetViews>
  <sheetFormatPr defaultColWidth="14.140625" defaultRowHeight="15" x14ac:dyDescent="0.25"/>
  <cols>
    <col min="1" max="1" width="27.42578125" customWidth="1"/>
    <col min="2" max="2" width="11.7109375" customWidth="1"/>
    <col min="3" max="3" width="12.7109375" customWidth="1"/>
    <col min="4" max="4" width="10.85546875" customWidth="1"/>
    <col min="5" max="5" width="10" customWidth="1"/>
    <col min="6" max="6" width="11.28515625" customWidth="1"/>
    <col min="7" max="7" width="14.140625" customWidth="1"/>
    <col min="8" max="8" width="9.5703125" customWidth="1"/>
    <col min="9" max="9" width="11.85546875" customWidth="1"/>
    <col min="10" max="10" width="10.7109375" customWidth="1"/>
    <col min="11" max="11" width="13.28515625" customWidth="1"/>
    <col min="12" max="12" width="9.5703125" customWidth="1"/>
    <col min="13" max="13" width="10.85546875" customWidth="1"/>
    <col min="14" max="14" width="10.28515625" customWidth="1"/>
    <col min="15" max="15" width="13.7109375" customWidth="1"/>
    <col min="16" max="16" width="9.42578125" customWidth="1"/>
    <col min="17" max="17" width="13" customWidth="1"/>
    <col min="18" max="18" width="12.28515625" customWidth="1"/>
    <col min="19" max="19" width="13.7109375" customWidth="1"/>
    <col min="20" max="20" width="9.85546875" customWidth="1"/>
    <col min="21" max="21" width="11.28515625" customWidth="1"/>
    <col min="22" max="22" width="14.28515625" customWidth="1"/>
    <col min="23" max="23" width="51.85546875" style="338" customWidth="1"/>
    <col min="32" max="32" width="16.42578125" bestFit="1" customWidth="1"/>
    <col min="33" max="33" width="14.28515625" bestFit="1" customWidth="1"/>
    <col min="34" max="34" width="16.42578125" bestFit="1" customWidth="1"/>
  </cols>
  <sheetData>
    <row r="1" spans="1:34" ht="18.600000000000001" customHeight="1" x14ac:dyDescent="0.25">
      <c r="A1" s="1766" t="s">
        <v>997</v>
      </c>
      <c r="B1" s="1766"/>
      <c r="C1" s="1766"/>
      <c r="D1" s="1766"/>
      <c r="E1" s="1766"/>
      <c r="F1" s="1766"/>
      <c r="G1" s="1766"/>
      <c r="H1" s="1766"/>
      <c r="I1" s="1766"/>
      <c r="J1" s="1766"/>
      <c r="K1" s="1766"/>
      <c r="L1" s="1766"/>
      <c r="M1" s="1766"/>
      <c r="N1" s="1766"/>
      <c r="O1" s="1766"/>
      <c r="P1" s="1766"/>
      <c r="Q1" s="1766"/>
      <c r="R1" s="1766"/>
      <c r="S1" s="1766"/>
      <c r="T1" s="1766"/>
      <c r="U1" s="1766"/>
      <c r="V1" s="1766"/>
      <c r="W1" s="1766"/>
    </row>
    <row r="2" spans="1:34" ht="20.100000000000001" customHeight="1" x14ac:dyDescent="0.25">
      <c r="A2" s="1766" t="s">
        <v>1024</v>
      </c>
      <c r="B2" s="1766"/>
      <c r="C2" s="1766"/>
      <c r="D2" s="1766"/>
      <c r="E2" s="1766"/>
      <c r="F2" s="1766"/>
      <c r="G2" s="1766"/>
      <c r="H2" s="1766"/>
      <c r="I2" s="1766"/>
      <c r="J2" s="1766"/>
      <c r="K2" s="1766"/>
      <c r="L2" s="1766"/>
      <c r="M2" s="1766"/>
      <c r="N2" s="1766"/>
      <c r="O2" s="1766"/>
      <c r="P2" s="1766"/>
      <c r="Q2" s="1766"/>
      <c r="R2" s="1766"/>
      <c r="S2" s="1766"/>
      <c r="T2" s="1766"/>
      <c r="U2" s="1766"/>
      <c r="V2" s="1766"/>
      <c r="W2" s="1766"/>
    </row>
    <row r="3" spans="1:34" s="448" customFormat="1" ht="31.5" customHeight="1" thickBot="1" x14ac:dyDescent="0.3">
      <c r="A3" s="348" t="s">
        <v>747</v>
      </c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348"/>
      <c r="V3" s="348"/>
      <c r="W3" s="348" t="s">
        <v>748</v>
      </c>
    </row>
    <row r="4" spans="1:34" ht="27.95" customHeight="1" x14ac:dyDescent="0.25">
      <c r="A4" s="1773" t="s">
        <v>869</v>
      </c>
      <c r="B4" s="576" t="s">
        <v>19</v>
      </c>
      <c r="C4" s="575" t="s">
        <v>20</v>
      </c>
      <c r="D4" s="1777" t="s">
        <v>454</v>
      </c>
      <c r="E4" s="1591" t="s">
        <v>329</v>
      </c>
      <c r="F4" s="1592"/>
      <c r="G4" s="1593"/>
      <c r="H4" s="1768" t="s">
        <v>454</v>
      </c>
      <c r="I4" s="1592" t="s">
        <v>64</v>
      </c>
      <c r="J4" s="1592"/>
      <c r="K4" s="1771"/>
      <c r="L4" s="1729" t="s">
        <v>454</v>
      </c>
      <c r="M4" s="1772" t="s">
        <v>219</v>
      </c>
      <c r="N4" s="1592"/>
      <c r="O4" s="1771"/>
      <c r="P4" s="1768" t="s">
        <v>454</v>
      </c>
      <c r="Q4" s="1591" t="s">
        <v>220</v>
      </c>
      <c r="R4" s="1592"/>
      <c r="S4" s="1593"/>
      <c r="T4" s="1768" t="s">
        <v>454</v>
      </c>
      <c r="U4" s="1729" t="s">
        <v>455</v>
      </c>
      <c r="V4" s="1596" t="s">
        <v>456</v>
      </c>
      <c r="W4" s="1778" t="s">
        <v>855</v>
      </c>
    </row>
    <row r="5" spans="1:34" ht="27" customHeight="1" thickBot="1" x14ac:dyDescent="0.3">
      <c r="A5" s="1603"/>
      <c r="B5" s="577" t="s">
        <v>373</v>
      </c>
      <c r="C5" s="578" t="s">
        <v>374</v>
      </c>
      <c r="D5" s="1595"/>
      <c r="E5" s="1637" t="s">
        <v>376</v>
      </c>
      <c r="F5" s="1779"/>
      <c r="G5" s="1639"/>
      <c r="H5" s="1769"/>
      <c r="I5" s="1637" t="s">
        <v>385</v>
      </c>
      <c r="J5" s="1779"/>
      <c r="K5" s="1639"/>
      <c r="L5" s="1730"/>
      <c r="M5" s="1637" t="s">
        <v>451</v>
      </c>
      <c r="N5" s="1779"/>
      <c r="O5" s="1639"/>
      <c r="P5" s="1769"/>
      <c r="Q5" s="1637" t="s">
        <v>452</v>
      </c>
      <c r="R5" s="1779"/>
      <c r="S5" s="1639"/>
      <c r="T5" s="1769"/>
      <c r="U5" s="1730"/>
      <c r="V5" s="1597"/>
      <c r="W5" s="1605"/>
    </row>
    <row r="6" spans="1:34" ht="34.5" customHeight="1" x14ac:dyDescent="0.25">
      <c r="A6" s="1603"/>
      <c r="B6" s="1732" t="s">
        <v>290</v>
      </c>
      <c r="C6" s="1537"/>
      <c r="D6" s="1595"/>
      <c r="E6" s="1605" t="s">
        <v>290</v>
      </c>
      <c r="F6" s="1597"/>
      <c r="G6" s="1603"/>
      <c r="H6" s="1769"/>
      <c r="I6" s="1605" t="s">
        <v>290</v>
      </c>
      <c r="J6" s="1597"/>
      <c r="K6" s="1603"/>
      <c r="L6" s="1730"/>
      <c r="M6" s="1605" t="s">
        <v>290</v>
      </c>
      <c r="N6" s="1597"/>
      <c r="O6" s="1603"/>
      <c r="P6" s="1769"/>
      <c r="Q6" s="1605" t="s">
        <v>290</v>
      </c>
      <c r="R6" s="1597"/>
      <c r="S6" s="1603"/>
      <c r="T6" s="1769"/>
      <c r="U6" s="1730"/>
      <c r="V6" s="1597"/>
      <c r="W6" s="1605"/>
    </row>
    <row r="7" spans="1:34" ht="41.1" customHeight="1" x14ac:dyDescent="0.25">
      <c r="A7" s="1603"/>
      <c r="B7" s="1605" t="s">
        <v>453</v>
      </c>
      <c r="C7" s="1603"/>
      <c r="D7" s="1595"/>
      <c r="E7" s="1605" t="s">
        <v>453</v>
      </c>
      <c r="F7" s="1597"/>
      <c r="G7" s="1603"/>
      <c r="H7" s="1769"/>
      <c r="I7" s="1605" t="s">
        <v>453</v>
      </c>
      <c r="J7" s="1597"/>
      <c r="K7" s="1603"/>
      <c r="L7" s="1730"/>
      <c r="M7" s="1605" t="s">
        <v>453</v>
      </c>
      <c r="N7" s="1597"/>
      <c r="O7" s="1603"/>
      <c r="P7" s="1769"/>
      <c r="Q7" s="1605" t="s">
        <v>910</v>
      </c>
      <c r="R7" s="1597"/>
      <c r="S7" s="1603"/>
      <c r="T7" s="1769"/>
      <c r="U7" s="1730"/>
      <c r="V7" s="1597"/>
      <c r="W7" s="1605"/>
    </row>
    <row r="8" spans="1:34" ht="82.5" customHeight="1" thickBot="1" x14ac:dyDescent="0.3">
      <c r="A8" s="1774"/>
      <c r="B8" s="1780" t="s">
        <v>911</v>
      </c>
      <c r="C8" s="1781"/>
      <c r="D8" s="1623"/>
      <c r="E8" s="1178" t="s">
        <v>750</v>
      </c>
      <c r="F8" s="1179" t="s">
        <v>751</v>
      </c>
      <c r="G8" s="1180" t="s">
        <v>752</v>
      </c>
      <c r="H8" s="1770"/>
      <c r="I8" s="1178" t="s">
        <v>754</v>
      </c>
      <c r="J8" s="1179" t="s">
        <v>753</v>
      </c>
      <c r="K8" s="1180" t="s">
        <v>752</v>
      </c>
      <c r="L8" s="1731"/>
      <c r="M8" s="1178" t="s">
        <v>754</v>
      </c>
      <c r="N8" s="1179" t="s">
        <v>753</v>
      </c>
      <c r="O8" s="1180" t="s">
        <v>752</v>
      </c>
      <c r="P8" s="1770"/>
      <c r="Q8" s="1178" t="s">
        <v>755</v>
      </c>
      <c r="R8" s="1179" t="s">
        <v>756</v>
      </c>
      <c r="S8" s="1180" t="s">
        <v>915</v>
      </c>
      <c r="T8" s="1770"/>
      <c r="U8" s="1731"/>
      <c r="V8" s="1767"/>
      <c r="W8" s="1736"/>
    </row>
    <row r="9" spans="1:34" ht="38.1" customHeight="1" thickBot="1" x14ac:dyDescent="0.3">
      <c r="A9" s="1775" t="s">
        <v>780</v>
      </c>
      <c r="B9" s="1776"/>
      <c r="C9" s="995"/>
      <c r="D9" s="995"/>
      <c r="E9" s="992"/>
      <c r="F9" s="992"/>
      <c r="G9" s="992"/>
      <c r="H9" s="992"/>
      <c r="I9" s="992"/>
      <c r="J9" s="992"/>
      <c r="K9" s="992"/>
      <c r="L9" s="992"/>
      <c r="M9" s="992"/>
      <c r="N9" s="992"/>
      <c r="O9" s="992"/>
      <c r="P9" s="992"/>
      <c r="Q9" s="992"/>
      <c r="R9" s="992"/>
      <c r="S9" s="992"/>
      <c r="T9" s="992"/>
      <c r="U9" s="992"/>
      <c r="V9" s="992"/>
      <c r="W9" s="491" t="s">
        <v>698</v>
      </c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4" ht="38.1" customHeight="1" x14ac:dyDescent="0.5">
      <c r="A10" s="492" t="s">
        <v>196</v>
      </c>
      <c r="B10" s="989">
        <v>9</v>
      </c>
      <c r="C10" s="989">
        <v>0</v>
      </c>
      <c r="D10" s="989">
        <f t="shared" ref="D10:D31" si="0">SUM(B10:C10)</f>
        <v>9</v>
      </c>
      <c r="E10" s="989">
        <v>1</v>
      </c>
      <c r="F10" s="989">
        <v>0</v>
      </c>
      <c r="G10" s="989">
        <v>0</v>
      </c>
      <c r="H10" s="989">
        <f t="shared" ref="H10:H18" si="1">SUM(E10:G10)</f>
        <v>1</v>
      </c>
      <c r="I10" s="989">
        <v>0</v>
      </c>
      <c r="J10" s="989">
        <v>0</v>
      </c>
      <c r="K10" s="989">
        <v>0</v>
      </c>
      <c r="L10" s="989">
        <v>0</v>
      </c>
      <c r="M10" s="989">
        <v>0</v>
      </c>
      <c r="N10" s="989">
        <v>0</v>
      </c>
      <c r="O10" s="989">
        <v>0</v>
      </c>
      <c r="P10" s="989">
        <v>0</v>
      </c>
      <c r="Q10" s="989">
        <v>0</v>
      </c>
      <c r="R10" s="989">
        <v>0</v>
      </c>
      <c r="S10" s="989">
        <v>4</v>
      </c>
      <c r="T10" s="989">
        <f>SUM(Q10:S10)</f>
        <v>4</v>
      </c>
      <c r="U10" s="989">
        <v>5</v>
      </c>
      <c r="V10" s="989">
        <v>14</v>
      </c>
      <c r="W10" s="495" t="s">
        <v>389</v>
      </c>
      <c r="X10" s="13"/>
      <c r="Y10" s="13"/>
      <c r="Z10" s="13"/>
      <c r="AA10" s="13"/>
      <c r="AB10" s="13"/>
      <c r="AC10" s="13"/>
      <c r="AD10" s="13"/>
      <c r="AE10" s="13"/>
      <c r="AF10" s="1441"/>
      <c r="AG10" s="1441"/>
      <c r="AH10" s="1441"/>
    </row>
    <row r="11" spans="1:34" ht="38.1" customHeight="1" x14ac:dyDescent="0.5">
      <c r="A11" s="496" t="s">
        <v>301</v>
      </c>
      <c r="B11" s="559">
        <v>163</v>
      </c>
      <c r="C11" s="559">
        <v>0</v>
      </c>
      <c r="D11" s="534">
        <f t="shared" si="0"/>
        <v>163</v>
      </c>
      <c r="E11" s="559">
        <v>8</v>
      </c>
      <c r="F11" s="559">
        <v>0</v>
      </c>
      <c r="G11" s="559">
        <v>0</v>
      </c>
      <c r="H11" s="534">
        <f t="shared" si="1"/>
        <v>8</v>
      </c>
      <c r="I11" s="559">
        <v>0</v>
      </c>
      <c r="J11" s="559">
        <v>0</v>
      </c>
      <c r="K11" s="559">
        <v>0</v>
      </c>
      <c r="L11" s="602">
        <v>0</v>
      </c>
      <c r="M11" s="559">
        <v>0</v>
      </c>
      <c r="N11" s="559">
        <v>0</v>
      </c>
      <c r="O11" s="559">
        <v>0</v>
      </c>
      <c r="P11" s="534">
        <v>0</v>
      </c>
      <c r="Q11" s="559">
        <v>0</v>
      </c>
      <c r="R11" s="559">
        <v>0</v>
      </c>
      <c r="S11" s="559">
        <v>0</v>
      </c>
      <c r="T11" s="559">
        <v>0</v>
      </c>
      <c r="U11" s="559">
        <v>8</v>
      </c>
      <c r="V11" s="559">
        <v>171</v>
      </c>
      <c r="W11" s="627" t="s">
        <v>437</v>
      </c>
      <c r="X11" s="13"/>
      <c r="Y11" s="13"/>
      <c r="Z11" s="13"/>
      <c r="AA11" s="13"/>
      <c r="AB11" s="13"/>
      <c r="AC11" s="13"/>
      <c r="AD11" s="13"/>
      <c r="AE11" s="13"/>
      <c r="AF11" s="1441"/>
      <c r="AG11" s="1441"/>
      <c r="AH11" s="1441"/>
    </row>
    <row r="12" spans="1:34" ht="38.1" customHeight="1" x14ac:dyDescent="0.5">
      <c r="A12" s="496" t="s">
        <v>44</v>
      </c>
      <c r="B12" s="559">
        <v>545</v>
      </c>
      <c r="C12" s="559">
        <v>0</v>
      </c>
      <c r="D12" s="534">
        <f t="shared" si="0"/>
        <v>545</v>
      </c>
      <c r="E12" s="559">
        <v>1</v>
      </c>
      <c r="F12" s="559">
        <v>1</v>
      </c>
      <c r="G12" s="559">
        <v>1</v>
      </c>
      <c r="H12" s="534">
        <f t="shared" si="1"/>
        <v>3</v>
      </c>
      <c r="I12" s="559">
        <v>0</v>
      </c>
      <c r="J12" s="559">
        <v>1</v>
      </c>
      <c r="K12" s="559">
        <v>0</v>
      </c>
      <c r="L12" s="602">
        <f>SUM(I12:K12)</f>
        <v>1</v>
      </c>
      <c r="M12" s="559">
        <v>1</v>
      </c>
      <c r="N12" s="559">
        <v>0</v>
      </c>
      <c r="O12" s="559">
        <v>2</v>
      </c>
      <c r="P12" s="534">
        <f>SUM(M12:O12)</f>
        <v>3</v>
      </c>
      <c r="Q12" s="559">
        <v>1</v>
      </c>
      <c r="R12" s="559">
        <v>3</v>
      </c>
      <c r="S12" s="559">
        <v>0</v>
      </c>
      <c r="T12" s="559">
        <f t="shared" ref="T12:T24" si="2">SUM(Q12:S12)</f>
        <v>4</v>
      </c>
      <c r="U12" s="559">
        <v>11</v>
      </c>
      <c r="V12" s="559">
        <v>556</v>
      </c>
      <c r="W12" s="627" t="s">
        <v>391</v>
      </c>
      <c r="X12" s="13"/>
      <c r="Y12" s="13"/>
      <c r="Z12" s="13"/>
      <c r="AA12" s="13"/>
      <c r="AB12" s="13"/>
      <c r="AC12" s="13"/>
      <c r="AD12" s="13"/>
      <c r="AE12" s="13"/>
      <c r="AF12" s="1441"/>
      <c r="AG12" s="1441"/>
      <c r="AH12" s="1441"/>
    </row>
    <row r="13" spans="1:34" ht="38.1" customHeight="1" x14ac:dyDescent="0.5">
      <c r="A13" s="496" t="s">
        <v>36</v>
      </c>
      <c r="B13" s="559">
        <v>333</v>
      </c>
      <c r="C13" s="559">
        <v>12</v>
      </c>
      <c r="D13" s="534">
        <f t="shared" si="0"/>
        <v>345</v>
      </c>
      <c r="E13" s="559">
        <v>17</v>
      </c>
      <c r="F13" s="559">
        <v>65</v>
      </c>
      <c r="G13" s="559">
        <v>4</v>
      </c>
      <c r="H13" s="534">
        <f t="shared" si="1"/>
        <v>86</v>
      </c>
      <c r="I13" s="559">
        <v>0</v>
      </c>
      <c r="J13" s="559">
        <v>0</v>
      </c>
      <c r="K13" s="559">
        <v>0</v>
      </c>
      <c r="L13" s="602">
        <v>0</v>
      </c>
      <c r="M13" s="559">
        <v>0</v>
      </c>
      <c r="N13" s="559">
        <v>1</v>
      </c>
      <c r="O13" s="559">
        <v>3</v>
      </c>
      <c r="P13" s="534">
        <f>SUM(M13:O13)</f>
        <v>4</v>
      </c>
      <c r="Q13" s="559">
        <v>2</v>
      </c>
      <c r="R13" s="559">
        <v>6</v>
      </c>
      <c r="S13" s="559">
        <v>12</v>
      </c>
      <c r="T13" s="559">
        <f t="shared" si="2"/>
        <v>20</v>
      </c>
      <c r="U13" s="559">
        <v>110</v>
      </c>
      <c r="V13" s="559">
        <v>455</v>
      </c>
      <c r="W13" s="627" t="s">
        <v>392</v>
      </c>
      <c r="X13" s="13"/>
      <c r="Y13" s="13"/>
      <c r="Z13" s="13"/>
      <c r="AA13" s="13"/>
      <c r="AB13" s="13"/>
      <c r="AC13" s="13"/>
      <c r="AD13" s="13"/>
      <c r="AE13" s="13"/>
      <c r="AF13" s="1441"/>
      <c r="AG13" s="1441"/>
      <c r="AH13" s="1441"/>
    </row>
    <row r="14" spans="1:34" ht="38.1" customHeight="1" x14ac:dyDescent="0.5">
      <c r="A14" s="496" t="s">
        <v>136</v>
      </c>
      <c r="B14" s="559">
        <v>328</v>
      </c>
      <c r="C14" s="559">
        <v>14</v>
      </c>
      <c r="D14" s="534">
        <f t="shared" si="0"/>
        <v>342</v>
      </c>
      <c r="E14" s="559">
        <v>2</v>
      </c>
      <c r="F14" s="559">
        <v>3</v>
      </c>
      <c r="G14" s="559">
        <v>1</v>
      </c>
      <c r="H14" s="534">
        <f t="shared" si="1"/>
        <v>6</v>
      </c>
      <c r="I14" s="559">
        <v>4</v>
      </c>
      <c r="J14" s="559">
        <v>0</v>
      </c>
      <c r="K14" s="559">
        <v>7</v>
      </c>
      <c r="L14" s="602">
        <f>SUM(I14:K14)</f>
        <v>11</v>
      </c>
      <c r="M14" s="559">
        <v>11</v>
      </c>
      <c r="N14" s="559">
        <v>1</v>
      </c>
      <c r="O14" s="559">
        <v>0</v>
      </c>
      <c r="P14" s="534">
        <f>SUM(M14:O14)</f>
        <v>12</v>
      </c>
      <c r="Q14" s="559">
        <v>0</v>
      </c>
      <c r="R14" s="559">
        <v>1</v>
      </c>
      <c r="S14" s="559">
        <v>2</v>
      </c>
      <c r="T14" s="559">
        <f t="shared" si="2"/>
        <v>3</v>
      </c>
      <c r="U14" s="559">
        <v>32</v>
      </c>
      <c r="V14" s="559">
        <v>374</v>
      </c>
      <c r="W14" s="627" t="s">
        <v>393</v>
      </c>
      <c r="X14" s="13"/>
      <c r="Y14" s="13"/>
      <c r="Z14" s="13"/>
      <c r="AA14" s="13"/>
      <c r="AB14" s="13"/>
      <c r="AC14" s="13"/>
      <c r="AD14" s="13"/>
      <c r="AE14" s="13"/>
      <c r="AF14" s="1441"/>
      <c r="AG14" s="1441"/>
      <c r="AH14" s="1441"/>
    </row>
    <row r="15" spans="1:34" ht="38.1" customHeight="1" x14ac:dyDescent="0.5">
      <c r="A15" s="496" t="s">
        <v>35</v>
      </c>
      <c r="B15" s="559">
        <v>1611</v>
      </c>
      <c r="C15" s="559">
        <v>16</v>
      </c>
      <c r="D15" s="534">
        <f t="shared" si="0"/>
        <v>1627</v>
      </c>
      <c r="E15" s="559">
        <v>294</v>
      </c>
      <c r="F15" s="559">
        <v>19</v>
      </c>
      <c r="G15" s="559">
        <v>6</v>
      </c>
      <c r="H15" s="534">
        <f t="shared" si="1"/>
        <v>319</v>
      </c>
      <c r="I15" s="559">
        <v>1</v>
      </c>
      <c r="J15" s="559">
        <v>1</v>
      </c>
      <c r="K15" s="559">
        <v>0</v>
      </c>
      <c r="L15" s="602">
        <f>SUM(I15:K15)</f>
        <v>2</v>
      </c>
      <c r="M15" s="559">
        <v>2</v>
      </c>
      <c r="N15" s="559">
        <v>8</v>
      </c>
      <c r="O15" s="559">
        <v>0</v>
      </c>
      <c r="P15" s="534">
        <f>SUM(M15:O15)</f>
        <v>10</v>
      </c>
      <c r="Q15" s="559">
        <v>2</v>
      </c>
      <c r="R15" s="559">
        <v>10</v>
      </c>
      <c r="S15" s="559">
        <v>12</v>
      </c>
      <c r="T15" s="559">
        <f t="shared" si="2"/>
        <v>24</v>
      </c>
      <c r="U15" s="559">
        <v>355</v>
      </c>
      <c r="V15" s="559">
        <v>1982</v>
      </c>
      <c r="W15" s="627" t="s">
        <v>394</v>
      </c>
      <c r="X15" s="13"/>
      <c r="Y15" s="13"/>
      <c r="Z15" s="13"/>
      <c r="AA15" s="13"/>
      <c r="AB15" s="13"/>
      <c r="AC15" s="13"/>
      <c r="AD15" s="13"/>
      <c r="AE15" s="13"/>
      <c r="AF15" s="1441"/>
      <c r="AG15" s="1441"/>
      <c r="AH15" s="1441"/>
    </row>
    <row r="16" spans="1:34" ht="38.1" customHeight="1" x14ac:dyDescent="0.5">
      <c r="A16" s="496" t="s">
        <v>37</v>
      </c>
      <c r="B16" s="559">
        <v>251</v>
      </c>
      <c r="C16" s="559">
        <v>0</v>
      </c>
      <c r="D16" s="534">
        <f t="shared" si="0"/>
        <v>251</v>
      </c>
      <c r="E16" s="559">
        <v>6</v>
      </c>
      <c r="F16" s="559">
        <v>0</v>
      </c>
      <c r="G16" s="559">
        <v>0</v>
      </c>
      <c r="H16" s="534">
        <f t="shared" si="1"/>
        <v>6</v>
      </c>
      <c r="I16" s="559">
        <v>0</v>
      </c>
      <c r="J16" s="559">
        <v>0</v>
      </c>
      <c r="K16" s="559">
        <v>0</v>
      </c>
      <c r="L16" s="602">
        <v>0</v>
      </c>
      <c r="M16" s="559">
        <v>0</v>
      </c>
      <c r="N16" s="559">
        <v>1</v>
      </c>
      <c r="O16" s="559">
        <v>0</v>
      </c>
      <c r="P16" s="534">
        <f>SUM(M16:O16)</f>
        <v>1</v>
      </c>
      <c r="Q16" s="559">
        <v>1</v>
      </c>
      <c r="R16" s="559">
        <v>2</v>
      </c>
      <c r="S16" s="559">
        <v>1</v>
      </c>
      <c r="T16" s="559">
        <f t="shared" si="2"/>
        <v>4</v>
      </c>
      <c r="U16" s="559">
        <v>11</v>
      </c>
      <c r="V16" s="559">
        <v>262</v>
      </c>
      <c r="W16" s="627" t="s">
        <v>438</v>
      </c>
      <c r="X16" s="13"/>
      <c r="Y16" s="13"/>
      <c r="Z16" s="13"/>
      <c r="AA16" s="13"/>
      <c r="AB16" s="13"/>
      <c r="AC16" s="13"/>
      <c r="AD16" s="13"/>
      <c r="AE16" s="13"/>
      <c r="AF16" s="1441"/>
      <c r="AG16" s="1441"/>
      <c r="AH16" s="1441"/>
    </row>
    <row r="17" spans="1:34" ht="38.1" customHeight="1" x14ac:dyDescent="0.5">
      <c r="A17" s="496" t="s">
        <v>123</v>
      </c>
      <c r="B17" s="559">
        <v>314</v>
      </c>
      <c r="C17" s="559">
        <v>44</v>
      </c>
      <c r="D17" s="534">
        <f t="shared" si="0"/>
        <v>358</v>
      </c>
      <c r="E17" s="559">
        <v>2</v>
      </c>
      <c r="F17" s="559">
        <v>0</v>
      </c>
      <c r="G17" s="559">
        <v>186</v>
      </c>
      <c r="H17" s="534">
        <f t="shared" si="1"/>
        <v>188</v>
      </c>
      <c r="I17" s="559">
        <v>0</v>
      </c>
      <c r="J17" s="559">
        <v>0</v>
      </c>
      <c r="K17" s="559">
        <v>0</v>
      </c>
      <c r="L17" s="602">
        <v>0</v>
      </c>
      <c r="M17" s="559">
        <v>0</v>
      </c>
      <c r="N17" s="559">
        <v>0</v>
      </c>
      <c r="O17" s="559">
        <v>0</v>
      </c>
      <c r="P17" s="534">
        <v>0</v>
      </c>
      <c r="Q17" s="559">
        <v>3</v>
      </c>
      <c r="R17" s="559">
        <v>3</v>
      </c>
      <c r="S17" s="559">
        <v>0</v>
      </c>
      <c r="T17" s="559">
        <f t="shared" si="2"/>
        <v>6</v>
      </c>
      <c r="U17" s="559">
        <v>194</v>
      </c>
      <c r="V17" s="559">
        <v>552</v>
      </c>
      <c r="W17" s="627" t="s">
        <v>396</v>
      </c>
      <c r="X17" s="13"/>
      <c r="Y17" s="13"/>
      <c r="Z17" s="13"/>
      <c r="AA17" s="13"/>
      <c r="AB17" s="13"/>
      <c r="AC17" s="13"/>
      <c r="AD17" s="13"/>
      <c r="AE17" s="13"/>
      <c r="AF17" s="1441"/>
      <c r="AG17" s="1441"/>
      <c r="AH17" s="1441"/>
    </row>
    <row r="18" spans="1:34" ht="38.1" customHeight="1" x14ac:dyDescent="0.5">
      <c r="A18" s="496" t="s">
        <v>928</v>
      </c>
      <c r="B18" s="559">
        <v>519</v>
      </c>
      <c r="C18" s="559">
        <v>0</v>
      </c>
      <c r="D18" s="534">
        <f t="shared" si="0"/>
        <v>519</v>
      </c>
      <c r="E18" s="559">
        <v>4</v>
      </c>
      <c r="F18" s="559">
        <v>0</v>
      </c>
      <c r="G18" s="559">
        <v>6</v>
      </c>
      <c r="H18" s="534">
        <f t="shared" si="1"/>
        <v>10</v>
      </c>
      <c r="I18" s="559">
        <v>2</v>
      </c>
      <c r="J18" s="559">
        <v>6</v>
      </c>
      <c r="K18" s="559">
        <v>0</v>
      </c>
      <c r="L18" s="602">
        <f>SUM(I18:K18)</f>
        <v>8</v>
      </c>
      <c r="M18" s="559">
        <v>8</v>
      </c>
      <c r="N18" s="559">
        <v>3</v>
      </c>
      <c r="O18" s="559">
        <v>0</v>
      </c>
      <c r="P18" s="534">
        <f>SUM(M18:O18)</f>
        <v>11</v>
      </c>
      <c r="Q18" s="559">
        <v>2</v>
      </c>
      <c r="R18" s="559">
        <v>5</v>
      </c>
      <c r="S18" s="559">
        <v>4</v>
      </c>
      <c r="T18" s="559">
        <f t="shared" si="2"/>
        <v>11</v>
      </c>
      <c r="U18" s="559">
        <v>40</v>
      </c>
      <c r="V18" s="559">
        <v>559</v>
      </c>
      <c r="W18" s="627" t="s">
        <v>929</v>
      </c>
      <c r="X18" s="13"/>
      <c r="Y18" s="13"/>
      <c r="Z18" s="13"/>
      <c r="AA18" s="13"/>
      <c r="AB18" s="13"/>
      <c r="AC18" s="13"/>
      <c r="AD18" s="13"/>
      <c r="AE18" s="13"/>
      <c r="AF18" s="1441"/>
      <c r="AG18" s="1441"/>
      <c r="AH18" s="1441"/>
    </row>
    <row r="19" spans="1:34" ht="38.1" customHeight="1" x14ac:dyDescent="0.5">
      <c r="A19" s="496" t="s">
        <v>139</v>
      </c>
      <c r="B19" s="559">
        <v>110</v>
      </c>
      <c r="C19" s="559">
        <v>2</v>
      </c>
      <c r="D19" s="534">
        <f t="shared" si="0"/>
        <v>112</v>
      </c>
      <c r="E19" s="559">
        <v>0</v>
      </c>
      <c r="F19" s="559">
        <v>0</v>
      </c>
      <c r="G19" s="559">
        <v>0</v>
      </c>
      <c r="H19" s="534">
        <v>0</v>
      </c>
      <c r="I19" s="559">
        <v>0</v>
      </c>
      <c r="J19" s="559">
        <v>0</v>
      </c>
      <c r="K19" s="559">
        <v>2</v>
      </c>
      <c r="L19" s="602">
        <f>SUM(I19:K19)</f>
        <v>2</v>
      </c>
      <c r="M19" s="559">
        <v>2</v>
      </c>
      <c r="N19" s="559">
        <v>0</v>
      </c>
      <c r="O19" s="559">
        <v>0</v>
      </c>
      <c r="P19" s="534">
        <f>SUM(M19:O19)</f>
        <v>2</v>
      </c>
      <c r="Q19" s="559">
        <v>0</v>
      </c>
      <c r="R19" s="559">
        <v>0</v>
      </c>
      <c r="S19" s="559">
        <v>1</v>
      </c>
      <c r="T19" s="559">
        <f t="shared" si="2"/>
        <v>1</v>
      </c>
      <c r="U19" s="559">
        <v>5</v>
      </c>
      <c r="V19" s="559">
        <v>117</v>
      </c>
      <c r="W19" s="627" t="s">
        <v>397</v>
      </c>
      <c r="X19" s="13"/>
      <c r="Y19" s="13"/>
      <c r="Z19" s="13"/>
      <c r="AA19" s="13"/>
      <c r="AB19" s="13"/>
      <c r="AC19" s="13"/>
      <c r="AD19" s="13"/>
      <c r="AE19" s="13"/>
      <c r="AF19" s="1441"/>
      <c r="AG19" s="1441"/>
      <c r="AH19" s="1441"/>
    </row>
    <row r="20" spans="1:34" ht="38.1" customHeight="1" x14ac:dyDescent="0.5">
      <c r="A20" s="496" t="s">
        <v>39</v>
      </c>
      <c r="B20" s="559">
        <v>15</v>
      </c>
      <c r="C20" s="559">
        <v>0</v>
      </c>
      <c r="D20" s="534">
        <f t="shared" si="0"/>
        <v>15</v>
      </c>
      <c r="E20" s="559">
        <v>0</v>
      </c>
      <c r="F20" s="559">
        <v>0</v>
      </c>
      <c r="G20" s="559">
        <v>0</v>
      </c>
      <c r="H20" s="534">
        <v>0</v>
      </c>
      <c r="I20" s="559">
        <v>0</v>
      </c>
      <c r="J20" s="559">
        <v>0</v>
      </c>
      <c r="K20" s="559">
        <v>0</v>
      </c>
      <c r="L20" s="602">
        <v>0</v>
      </c>
      <c r="M20" s="559">
        <v>0</v>
      </c>
      <c r="N20" s="559">
        <v>0</v>
      </c>
      <c r="O20" s="559">
        <v>0</v>
      </c>
      <c r="P20" s="534">
        <v>0</v>
      </c>
      <c r="Q20" s="559">
        <v>0</v>
      </c>
      <c r="R20" s="559">
        <v>0</v>
      </c>
      <c r="S20" s="559">
        <v>2</v>
      </c>
      <c r="T20" s="559">
        <f t="shared" si="2"/>
        <v>2</v>
      </c>
      <c r="U20" s="559">
        <v>2</v>
      </c>
      <c r="V20" s="559">
        <v>17</v>
      </c>
      <c r="W20" s="627" t="s">
        <v>439</v>
      </c>
      <c r="X20" s="13"/>
      <c r="Y20" s="13"/>
      <c r="Z20" s="13"/>
      <c r="AA20" s="13"/>
      <c r="AB20" s="13"/>
      <c r="AC20" s="13"/>
      <c r="AD20" s="13"/>
      <c r="AE20" s="13"/>
      <c r="AF20" s="1441"/>
      <c r="AG20" s="1441"/>
      <c r="AH20" s="1441"/>
    </row>
    <row r="21" spans="1:34" ht="38.1" customHeight="1" x14ac:dyDescent="0.5">
      <c r="A21" s="496" t="s">
        <v>33</v>
      </c>
      <c r="B21" s="1157">
        <v>808</v>
      </c>
      <c r="C21" s="559">
        <v>0</v>
      </c>
      <c r="D21" s="534">
        <f t="shared" si="0"/>
        <v>808</v>
      </c>
      <c r="E21" s="559">
        <v>26</v>
      </c>
      <c r="F21" s="559">
        <v>0</v>
      </c>
      <c r="G21" s="559">
        <v>7</v>
      </c>
      <c r="H21" s="534">
        <f t="shared" ref="H21:H29" si="3">SUM(E21:G21)</f>
        <v>33</v>
      </c>
      <c r="I21" s="559">
        <v>26</v>
      </c>
      <c r="J21" s="559">
        <v>12</v>
      </c>
      <c r="K21" s="559">
        <v>1</v>
      </c>
      <c r="L21" s="602">
        <f t="shared" ref="L21:L29" si="4">SUM(I21:K21)</f>
        <v>39</v>
      </c>
      <c r="M21" s="559">
        <v>9</v>
      </c>
      <c r="N21" s="559">
        <v>1</v>
      </c>
      <c r="O21" s="559">
        <v>0</v>
      </c>
      <c r="P21" s="534">
        <f t="shared" ref="P21:P29" si="5">SUM(M21:O21)</f>
        <v>10</v>
      </c>
      <c r="Q21" s="559">
        <v>0</v>
      </c>
      <c r="R21" s="559">
        <v>1</v>
      </c>
      <c r="S21" s="559">
        <v>8</v>
      </c>
      <c r="T21" s="559">
        <f t="shared" si="2"/>
        <v>9</v>
      </c>
      <c r="U21" s="559">
        <v>91</v>
      </c>
      <c r="V21" s="559">
        <v>899</v>
      </c>
      <c r="W21" s="627" t="s">
        <v>399</v>
      </c>
      <c r="X21" s="13"/>
      <c r="Y21" s="13"/>
      <c r="Z21" s="13"/>
      <c r="AA21" s="13"/>
      <c r="AB21" s="13"/>
      <c r="AC21" s="13"/>
      <c r="AD21" s="13"/>
      <c r="AE21" s="13"/>
      <c r="AF21" s="1441"/>
      <c r="AG21" s="1441"/>
      <c r="AH21" s="1441"/>
    </row>
    <row r="22" spans="1:34" ht="38.1" customHeight="1" x14ac:dyDescent="0.5">
      <c r="A22" s="496" t="s">
        <v>134</v>
      </c>
      <c r="B22" s="559">
        <v>1304</v>
      </c>
      <c r="C22" s="559">
        <v>3</v>
      </c>
      <c r="D22" s="534">
        <f t="shared" si="0"/>
        <v>1307</v>
      </c>
      <c r="E22" s="559">
        <v>44</v>
      </c>
      <c r="F22" s="559">
        <v>0</v>
      </c>
      <c r="G22" s="559">
        <v>0</v>
      </c>
      <c r="H22" s="534">
        <f t="shared" si="3"/>
        <v>44</v>
      </c>
      <c r="I22" s="559">
        <v>4</v>
      </c>
      <c r="J22" s="559">
        <v>0</v>
      </c>
      <c r="K22" s="559">
        <v>1</v>
      </c>
      <c r="L22" s="602">
        <f t="shared" si="4"/>
        <v>5</v>
      </c>
      <c r="M22" s="559">
        <v>5</v>
      </c>
      <c r="N22" s="559">
        <v>13</v>
      </c>
      <c r="O22" s="559">
        <v>0</v>
      </c>
      <c r="P22" s="534">
        <f t="shared" si="5"/>
        <v>18</v>
      </c>
      <c r="Q22" s="559">
        <v>24</v>
      </c>
      <c r="R22" s="559">
        <v>17</v>
      </c>
      <c r="S22" s="559">
        <v>41</v>
      </c>
      <c r="T22" s="559">
        <f t="shared" si="2"/>
        <v>82</v>
      </c>
      <c r="U22" s="559">
        <v>149</v>
      </c>
      <c r="V22" s="559">
        <v>1456</v>
      </c>
      <c r="W22" s="627" t="s">
        <v>400</v>
      </c>
      <c r="X22" s="13"/>
      <c r="Y22" s="13"/>
      <c r="Z22" s="13"/>
      <c r="AA22" s="13"/>
      <c r="AB22" s="13"/>
      <c r="AC22" s="13"/>
      <c r="AD22" s="13"/>
      <c r="AE22" s="13"/>
      <c r="AF22" s="1441"/>
      <c r="AG22" s="1441"/>
      <c r="AH22" s="1441"/>
    </row>
    <row r="23" spans="1:34" ht="38.1" customHeight="1" x14ac:dyDescent="0.5">
      <c r="A23" s="496" t="s">
        <v>30</v>
      </c>
      <c r="B23" s="559">
        <v>1336</v>
      </c>
      <c r="C23" s="559">
        <v>0</v>
      </c>
      <c r="D23" s="534">
        <f t="shared" si="0"/>
        <v>1336</v>
      </c>
      <c r="E23" s="559">
        <v>63</v>
      </c>
      <c r="F23" s="559">
        <v>58</v>
      </c>
      <c r="G23" s="559">
        <v>10</v>
      </c>
      <c r="H23" s="534">
        <f t="shared" si="3"/>
        <v>131</v>
      </c>
      <c r="I23" s="559">
        <v>55</v>
      </c>
      <c r="J23" s="559">
        <v>209</v>
      </c>
      <c r="K23" s="559">
        <v>4</v>
      </c>
      <c r="L23" s="602">
        <f t="shared" si="4"/>
        <v>268</v>
      </c>
      <c r="M23" s="559">
        <v>68</v>
      </c>
      <c r="N23" s="559">
        <v>4</v>
      </c>
      <c r="O23" s="559">
        <v>7</v>
      </c>
      <c r="P23" s="534">
        <f t="shared" si="5"/>
        <v>79</v>
      </c>
      <c r="Q23" s="559">
        <v>0</v>
      </c>
      <c r="R23" s="559">
        <v>99</v>
      </c>
      <c r="S23" s="559">
        <v>120</v>
      </c>
      <c r="T23" s="559">
        <f t="shared" si="2"/>
        <v>219</v>
      </c>
      <c r="U23" s="559">
        <v>697</v>
      </c>
      <c r="V23" s="559">
        <v>2033</v>
      </c>
      <c r="W23" s="627" t="s">
        <v>428</v>
      </c>
      <c r="X23" s="13"/>
      <c r="Y23" s="13"/>
      <c r="Z23" s="13"/>
      <c r="AA23" s="13"/>
      <c r="AB23" s="13"/>
      <c r="AC23" s="13"/>
      <c r="AD23" s="13"/>
      <c r="AE23" s="13"/>
      <c r="AF23" s="1441"/>
      <c r="AG23" s="1441"/>
      <c r="AH23" s="1441"/>
    </row>
    <row r="24" spans="1:34" ht="38.1" customHeight="1" x14ac:dyDescent="0.5">
      <c r="A24" s="496" t="s">
        <v>296</v>
      </c>
      <c r="B24" s="559">
        <v>657</v>
      </c>
      <c r="C24" s="559">
        <v>2</v>
      </c>
      <c r="D24" s="534">
        <f t="shared" si="0"/>
        <v>659</v>
      </c>
      <c r="E24" s="559">
        <v>0</v>
      </c>
      <c r="F24" s="559">
        <v>0</v>
      </c>
      <c r="G24" s="559">
        <v>30</v>
      </c>
      <c r="H24" s="534">
        <f t="shared" si="3"/>
        <v>30</v>
      </c>
      <c r="I24" s="559">
        <v>1</v>
      </c>
      <c r="J24" s="559">
        <v>12</v>
      </c>
      <c r="K24" s="559">
        <v>6</v>
      </c>
      <c r="L24" s="602">
        <f t="shared" si="4"/>
        <v>19</v>
      </c>
      <c r="M24" s="559">
        <v>19</v>
      </c>
      <c r="N24" s="559">
        <v>4</v>
      </c>
      <c r="O24" s="559">
        <v>7</v>
      </c>
      <c r="P24" s="534">
        <f t="shared" si="5"/>
        <v>30</v>
      </c>
      <c r="Q24" s="559">
        <v>12</v>
      </c>
      <c r="R24" s="559">
        <v>23</v>
      </c>
      <c r="S24" s="559">
        <v>7</v>
      </c>
      <c r="T24" s="559">
        <f t="shared" si="2"/>
        <v>42</v>
      </c>
      <c r="U24" s="559">
        <v>121</v>
      </c>
      <c r="V24" s="559">
        <v>780</v>
      </c>
      <c r="W24" s="627" t="s">
        <v>402</v>
      </c>
      <c r="X24" s="13"/>
      <c r="Y24" s="13"/>
      <c r="Z24" s="13"/>
      <c r="AA24" s="13"/>
      <c r="AB24" s="13"/>
      <c r="AC24" s="13"/>
      <c r="AD24" s="13"/>
      <c r="AE24" s="13"/>
      <c r="AF24" s="1441"/>
      <c r="AG24" s="1441"/>
      <c r="AH24" s="1441"/>
    </row>
    <row r="25" spans="1:34" ht="38.1" customHeight="1" x14ac:dyDescent="0.5">
      <c r="A25" s="496" t="s">
        <v>42</v>
      </c>
      <c r="B25" s="559">
        <v>109</v>
      </c>
      <c r="C25" s="559">
        <v>1</v>
      </c>
      <c r="D25" s="534">
        <f t="shared" si="0"/>
        <v>110</v>
      </c>
      <c r="E25" s="559">
        <v>1</v>
      </c>
      <c r="F25" s="559">
        <v>0</v>
      </c>
      <c r="G25" s="559">
        <v>0</v>
      </c>
      <c r="H25" s="534">
        <f t="shared" si="3"/>
        <v>1</v>
      </c>
      <c r="I25" s="559">
        <v>2</v>
      </c>
      <c r="J25" s="559">
        <v>0</v>
      </c>
      <c r="K25" s="559">
        <v>0</v>
      </c>
      <c r="L25" s="602">
        <f t="shared" si="4"/>
        <v>2</v>
      </c>
      <c r="M25" s="559">
        <v>2</v>
      </c>
      <c r="N25" s="559">
        <v>0</v>
      </c>
      <c r="O25" s="559">
        <v>0</v>
      </c>
      <c r="P25" s="534">
        <f t="shared" si="5"/>
        <v>2</v>
      </c>
      <c r="Q25" s="559">
        <v>0</v>
      </c>
      <c r="R25" s="559">
        <v>0</v>
      </c>
      <c r="S25" s="559">
        <v>0</v>
      </c>
      <c r="T25" s="559">
        <v>0</v>
      </c>
      <c r="U25" s="559">
        <v>5</v>
      </c>
      <c r="V25" s="559">
        <v>115</v>
      </c>
      <c r="W25" s="627" t="s">
        <v>403</v>
      </c>
      <c r="X25" s="13"/>
      <c r="Y25" s="13"/>
      <c r="Z25" s="13"/>
      <c r="AA25" s="13"/>
      <c r="AB25" s="13"/>
      <c r="AC25" s="13"/>
      <c r="AD25" s="13"/>
      <c r="AE25" s="13"/>
      <c r="AF25" s="1441"/>
      <c r="AG25" s="1441"/>
      <c r="AH25" s="1441"/>
    </row>
    <row r="26" spans="1:34" ht="38.1" customHeight="1" x14ac:dyDescent="0.5">
      <c r="A26" s="496" t="s">
        <v>26</v>
      </c>
      <c r="B26" s="559">
        <v>457</v>
      </c>
      <c r="C26" s="559">
        <v>1</v>
      </c>
      <c r="D26" s="534">
        <f t="shared" si="0"/>
        <v>458</v>
      </c>
      <c r="E26" s="559">
        <v>13</v>
      </c>
      <c r="F26" s="559">
        <v>1</v>
      </c>
      <c r="G26" s="559">
        <v>0</v>
      </c>
      <c r="H26" s="534">
        <f t="shared" si="3"/>
        <v>14</v>
      </c>
      <c r="I26" s="559">
        <v>2</v>
      </c>
      <c r="J26" s="559">
        <v>21</v>
      </c>
      <c r="K26" s="559">
        <v>0</v>
      </c>
      <c r="L26" s="602">
        <f t="shared" si="4"/>
        <v>23</v>
      </c>
      <c r="M26" s="559">
        <v>13</v>
      </c>
      <c r="N26" s="559">
        <v>0</v>
      </c>
      <c r="O26" s="559">
        <v>0</v>
      </c>
      <c r="P26" s="534">
        <f t="shared" si="5"/>
        <v>13</v>
      </c>
      <c r="Q26" s="559">
        <v>38</v>
      </c>
      <c r="R26" s="559">
        <v>38</v>
      </c>
      <c r="S26" s="559">
        <v>11</v>
      </c>
      <c r="T26" s="559">
        <f>SUM(Q26:S26)</f>
        <v>87</v>
      </c>
      <c r="U26" s="559">
        <v>137</v>
      </c>
      <c r="V26" s="559">
        <v>595</v>
      </c>
      <c r="W26" s="627" t="s">
        <v>440</v>
      </c>
      <c r="X26" s="13"/>
      <c r="Y26" s="13"/>
      <c r="Z26" s="13"/>
      <c r="AA26" s="13"/>
      <c r="AB26" s="13"/>
      <c r="AC26" s="13"/>
      <c r="AD26" s="13"/>
      <c r="AE26" s="13"/>
      <c r="AF26" s="1441"/>
      <c r="AG26" s="1441"/>
      <c r="AH26" s="1441"/>
    </row>
    <row r="27" spans="1:34" ht="38.1" customHeight="1" x14ac:dyDescent="0.5">
      <c r="A27" s="496" t="s">
        <v>34</v>
      </c>
      <c r="B27" s="559">
        <v>1317</v>
      </c>
      <c r="C27" s="559">
        <v>5</v>
      </c>
      <c r="D27" s="534">
        <f t="shared" si="0"/>
        <v>1322</v>
      </c>
      <c r="E27" s="559">
        <v>71</v>
      </c>
      <c r="F27" s="559">
        <v>2</v>
      </c>
      <c r="G27" s="559">
        <v>0</v>
      </c>
      <c r="H27" s="534">
        <f t="shared" si="3"/>
        <v>73</v>
      </c>
      <c r="I27" s="559">
        <v>15</v>
      </c>
      <c r="J27" s="559">
        <v>5</v>
      </c>
      <c r="K27" s="559">
        <v>0</v>
      </c>
      <c r="L27" s="602">
        <f t="shared" si="4"/>
        <v>20</v>
      </c>
      <c r="M27" s="559">
        <v>20</v>
      </c>
      <c r="N27" s="559">
        <v>2</v>
      </c>
      <c r="O27" s="559">
        <v>11</v>
      </c>
      <c r="P27" s="534">
        <f t="shared" si="5"/>
        <v>33</v>
      </c>
      <c r="Q27" s="559">
        <v>8</v>
      </c>
      <c r="R27" s="559">
        <v>50</v>
      </c>
      <c r="S27" s="559">
        <v>11</v>
      </c>
      <c r="T27" s="559">
        <f>SUM(Q27:S27)</f>
        <v>69</v>
      </c>
      <c r="U27" s="559">
        <v>195</v>
      </c>
      <c r="V27" s="559">
        <v>1517</v>
      </c>
      <c r="W27" s="627" t="s">
        <v>441</v>
      </c>
      <c r="X27" s="13"/>
      <c r="Y27" s="13"/>
      <c r="Z27" s="13"/>
      <c r="AA27" s="13"/>
      <c r="AB27" s="13"/>
      <c r="AC27" s="13"/>
      <c r="AD27" s="13"/>
      <c r="AE27" s="13"/>
      <c r="AF27" s="1441"/>
      <c r="AG27" s="1441"/>
      <c r="AH27" s="1441"/>
    </row>
    <row r="28" spans="1:34" ht="38.1" customHeight="1" x14ac:dyDescent="0.5">
      <c r="A28" s="496" t="s">
        <v>38</v>
      </c>
      <c r="B28" s="559">
        <v>64</v>
      </c>
      <c r="C28" s="559">
        <v>2</v>
      </c>
      <c r="D28" s="534">
        <f t="shared" si="0"/>
        <v>66</v>
      </c>
      <c r="E28" s="559">
        <v>0</v>
      </c>
      <c r="F28" s="559">
        <v>1</v>
      </c>
      <c r="G28" s="559">
        <v>0</v>
      </c>
      <c r="H28" s="559">
        <f t="shared" si="3"/>
        <v>1</v>
      </c>
      <c r="I28" s="559">
        <v>0</v>
      </c>
      <c r="J28" s="559">
        <v>3</v>
      </c>
      <c r="K28" s="559">
        <v>0</v>
      </c>
      <c r="L28" s="559">
        <f t="shared" si="4"/>
        <v>3</v>
      </c>
      <c r="M28" s="559">
        <v>3</v>
      </c>
      <c r="N28" s="559">
        <v>0</v>
      </c>
      <c r="O28" s="559">
        <v>0</v>
      </c>
      <c r="P28" s="559">
        <f t="shared" si="5"/>
        <v>3</v>
      </c>
      <c r="Q28" s="559">
        <v>0</v>
      </c>
      <c r="R28" s="559">
        <v>0</v>
      </c>
      <c r="S28" s="559">
        <v>0</v>
      </c>
      <c r="T28" s="559">
        <v>0</v>
      </c>
      <c r="U28" s="559">
        <v>7</v>
      </c>
      <c r="V28" s="559">
        <v>73</v>
      </c>
      <c r="W28" s="627" t="s">
        <v>406</v>
      </c>
      <c r="X28" s="13"/>
      <c r="Y28" s="13"/>
      <c r="Z28" s="13"/>
      <c r="AA28" s="13"/>
      <c r="AB28" s="13"/>
      <c r="AC28" s="13"/>
      <c r="AD28" s="13"/>
      <c r="AE28" s="13"/>
      <c r="AF28" s="1441"/>
      <c r="AG28" s="1441"/>
      <c r="AH28" s="1441"/>
    </row>
    <row r="29" spans="1:34" ht="38.1" customHeight="1" x14ac:dyDescent="0.5">
      <c r="A29" s="496" t="s">
        <v>45</v>
      </c>
      <c r="B29" s="559">
        <v>371</v>
      </c>
      <c r="C29" s="559">
        <v>0</v>
      </c>
      <c r="D29" s="534">
        <f t="shared" si="0"/>
        <v>371</v>
      </c>
      <c r="E29" s="559">
        <v>7</v>
      </c>
      <c r="F29" s="559">
        <v>2</v>
      </c>
      <c r="G29" s="559">
        <v>0</v>
      </c>
      <c r="H29" s="534">
        <f t="shared" si="3"/>
        <v>9</v>
      </c>
      <c r="I29" s="559">
        <v>8</v>
      </c>
      <c r="J29" s="559">
        <v>0</v>
      </c>
      <c r="K29" s="559">
        <v>0</v>
      </c>
      <c r="L29" s="602">
        <f t="shared" si="4"/>
        <v>8</v>
      </c>
      <c r="M29" s="559">
        <v>8</v>
      </c>
      <c r="N29" s="559">
        <v>2</v>
      </c>
      <c r="O29" s="559">
        <v>0</v>
      </c>
      <c r="P29" s="534">
        <f t="shared" si="5"/>
        <v>10</v>
      </c>
      <c r="Q29" s="559">
        <v>0</v>
      </c>
      <c r="R29" s="559">
        <v>122</v>
      </c>
      <c r="S29" s="559">
        <v>22</v>
      </c>
      <c r="T29" s="559">
        <f>SUM(Q29:S29)</f>
        <v>144</v>
      </c>
      <c r="U29" s="559">
        <v>171</v>
      </c>
      <c r="V29" s="559">
        <v>542</v>
      </c>
      <c r="W29" s="627" t="s">
        <v>458</v>
      </c>
      <c r="X29" s="13"/>
      <c r="Y29" s="13"/>
      <c r="Z29" s="13"/>
      <c r="AA29" s="13"/>
      <c r="AB29" s="13"/>
      <c r="AC29" s="13"/>
      <c r="AD29" s="13"/>
      <c r="AE29" s="13"/>
      <c r="AF29" s="1441"/>
      <c r="AG29" s="1441"/>
      <c r="AH29" s="1441"/>
    </row>
    <row r="30" spans="1:34" ht="38.1" customHeight="1" x14ac:dyDescent="0.5">
      <c r="A30" s="496" t="s">
        <v>303</v>
      </c>
      <c r="B30" s="636">
        <v>48</v>
      </c>
      <c r="C30" s="636">
        <v>0</v>
      </c>
      <c r="D30" s="534">
        <f t="shared" si="0"/>
        <v>48</v>
      </c>
      <c r="E30" s="636">
        <v>0</v>
      </c>
      <c r="F30" s="636">
        <v>0</v>
      </c>
      <c r="G30" s="636">
        <v>0</v>
      </c>
      <c r="H30" s="534">
        <v>0</v>
      </c>
      <c r="I30" s="636">
        <v>0</v>
      </c>
      <c r="J30" s="636">
        <v>0</v>
      </c>
      <c r="K30" s="636">
        <v>0</v>
      </c>
      <c r="L30" s="602">
        <v>0</v>
      </c>
      <c r="M30" s="636">
        <v>0</v>
      </c>
      <c r="N30" s="636">
        <v>0</v>
      </c>
      <c r="O30" s="636">
        <v>0</v>
      </c>
      <c r="P30" s="534">
        <v>0</v>
      </c>
      <c r="Q30" s="636">
        <v>0</v>
      </c>
      <c r="R30" s="636">
        <v>0</v>
      </c>
      <c r="S30" s="559">
        <v>0</v>
      </c>
      <c r="T30" s="559">
        <v>0</v>
      </c>
      <c r="U30" s="559">
        <v>0</v>
      </c>
      <c r="V30" s="559">
        <v>48</v>
      </c>
      <c r="W30" s="627" t="s">
        <v>408</v>
      </c>
      <c r="X30" s="13"/>
      <c r="Y30" s="13"/>
      <c r="Z30" s="13"/>
      <c r="AA30" s="13"/>
      <c r="AB30" s="13"/>
      <c r="AC30" s="13"/>
      <c r="AD30" s="13"/>
      <c r="AE30" s="13"/>
      <c r="AF30" s="1441"/>
      <c r="AG30" s="1441"/>
      <c r="AH30" s="1441"/>
    </row>
    <row r="31" spans="1:34" ht="38.1" customHeight="1" x14ac:dyDescent="0.5">
      <c r="A31" s="496" t="s">
        <v>48</v>
      </c>
      <c r="B31" s="636">
        <v>330</v>
      </c>
      <c r="C31" s="636">
        <v>1</v>
      </c>
      <c r="D31" s="534">
        <f t="shared" si="0"/>
        <v>331</v>
      </c>
      <c r="E31" s="636">
        <v>3</v>
      </c>
      <c r="F31" s="636">
        <v>1</v>
      </c>
      <c r="G31" s="636">
        <v>0</v>
      </c>
      <c r="H31" s="534">
        <f>SUM(E31:G31)</f>
        <v>4</v>
      </c>
      <c r="I31" s="636">
        <v>1</v>
      </c>
      <c r="J31" s="636">
        <v>0</v>
      </c>
      <c r="K31" s="636">
        <v>0</v>
      </c>
      <c r="L31" s="602">
        <f>SUM(I31:K31)</f>
        <v>1</v>
      </c>
      <c r="M31" s="636">
        <v>1</v>
      </c>
      <c r="N31" s="636">
        <v>0</v>
      </c>
      <c r="O31" s="636">
        <v>0</v>
      </c>
      <c r="P31" s="534">
        <f>SUM(M31:O31)</f>
        <v>1</v>
      </c>
      <c r="Q31" s="636">
        <v>0</v>
      </c>
      <c r="R31" s="636">
        <v>0</v>
      </c>
      <c r="S31" s="559">
        <v>1</v>
      </c>
      <c r="T31" s="559">
        <f>SUM(Q31:S31)</f>
        <v>1</v>
      </c>
      <c r="U31" s="559">
        <v>7</v>
      </c>
      <c r="V31" s="559">
        <v>338</v>
      </c>
      <c r="W31" s="627" t="s">
        <v>409</v>
      </c>
      <c r="X31" s="13"/>
      <c r="Y31" s="13"/>
      <c r="Z31" s="13"/>
      <c r="AA31" s="13"/>
      <c r="AB31" s="13"/>
      <c r="AC31" s="13"/>
      <c r="AD31" s="13"/>
      <c r="AE31" s="13"/>
      <c r="AF31" s="1441"/>
      <c r="AG31" s="1441"/>
      <c r="AH31" s="1441"/>
    </row>
    <row r="32" spans="1:34" ht="38.1" customHeight="1" thickBot="1" x14ac:dyDescent="0.55000000000000004">
      <c r="A32" s="496" t="s">
        <v>358</v>
      </c>
      <c r="B32" s="636">
        <v>0</v>
      </c>
      <c r="C32" s="636">
        <v>0</v>
      </c>
      <c r="D32" s="534">
        <v>0</v>
      </c>
      <c r="E32" s="636">
        <v>0</v>
      </c>
      <c r="F32" s="636">
        <v>0</v>
      </c>
      <c r="G32" s="636">
        <v>0</v>
      </c>
      <c r="H32" s="534">
        <v>0</v>
      </c>
      <c r="I32" s="636">
        <v>0</v>
      </c>
      <c r="J32" s="636">
        <v>0</v>
      </c>
      <c r="K32" s="636">
        <v>0</v>
      </c>
      <c r="L32" s="602">
        <v>0</v>
      </c>
      <c r="M32" s="636">
        <v>0</v>
      </c>
      <c r="N32" s="636">
        <v>0</v>
      </c>
      <c r="O32" s="636">
        <v>0</v>
      </c>
      <c r="P32" s="534">
        <v>0</v>
      </c>
      <c r="Q32" s="636">
        <v>0</v>
      </c>
      <c r="R32" s="636">
        <v>0</v>
      </c>
      <c r="S32" s="559">
        <v>0</v>
      </c>
      <c r="T32" s="559">
        <v>0</v>
      </c>
      <c r="U32" s="559">
        <v>0</v>
      </c>
      <c r="V32" s="559">
        <v>0</v>
      </c>
      <c r="W32" s="627" t="s">
        <v>442</v>
      </c>
      <c r="X32" s="13"/>
      <c r="Y32" s="13"/>
      <c r="Z32" s="13"/>
      <c r="AA32" s="13"/>
      <c r="AB32" s="13"/>
      <c r="AC32" s="13"/>
      <c r="AD32" s="13"/>
      <c r="AE32" s="13"/>
      <c r="AF32" s="1441"/>
      <c r="AG32" s="1441"/>
      <c r="AH32" s="1455"/>
    </row>
    <row r="33" spans="1:34" ht="38.1" customHeight="1" thickBot="1" x14ac:dyDescent="0.3">
      <c r="A33" s="501" t="s">
        <v>350</v>
      </c>
      <c r="B33" s="565">
        <f>SUM(B10:B32)</f>
        <v>10999</v>
      </c>
      <c r="C33" s="565">
        <f>SUM(C10:C32)</f>
        <v>103</v>
      </c>
      <c r="D33" s="565">
        <f>SUM(B33:C33)</f>
        <v>11102</v>
      </c>
      <c r="E33" s="565">
        <f>SUM(E10:E32)</f>
        <v>563</v>
      </c>
      <c r="F33" s="565">
        <f>SUM(F10:F32)</f>
        <v>153</v>
      </c>
      <c r="G33" s="565">
        <f>SUM(G10:G32)</f>
        <v>251</v>
      </c>
      <c r="H33" s="565">
        <f>SUM(E33:G33)</f>
        <v>967</v>
      </c>
      <c r="I33" s="565">
        <f>SUM(I12:I32)</f>
        <v>121</v>
      </c>
      <c r="J33" s="565">
        <f>SUM(J12:J32)</f>
        <v>270</v>
      </c>
      <c r="K33" s="565">
        <f>SUM(K12:K32)</f>
        <v>21</v>
      </c>
      <c r="L33" s="565">
        <f>SUM(I33:K33)</f>
        <v>412</v>
      </c>
      <c r="M33" s="565">
        <f>SUM(M12:M32)</f>
        <v>172</v>
      </c>
      <c r="N33" s="565">
        <f>SUM(N12:N32)</f>
        <v>40</v>
      </c>
      <c r="O33" s="565">
        <f>SUM(O12:O32)</f>
        <v>30</v>
      </c>
      <c r="P33" s="565">
        <f>SUM(M33:O33)</f>
        <v>242</v>
      </c>
      <c r="Q33" s="565">
        <f>SUM(Q10:Q32)</f>
        <v>93</v>
      </c>
      <c r="R33" s="565">
        <f>SUM(R10:R32)</f>
        <v>380</v>
      </c>
      <c r="S33" s="565">
        <f>SUM(S10:S32)</f>
        <v>259</v>
      </c>
      <c r="T33" s="565">
        <f>SUM(Q33:S33)</f>
        <v>732</v>
      </c>
      <c r="U33" s="565">
        <v>2353</v>
      </c>
      <c r="V33" s="565">
        <v>13455</v>
      </c>
      <c r="W33" s="637" t="s">
        <v>686</v>
      </c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</row>
    <row r="34" spans="1:34" ht="15.75" x14ac:dyDescent="0.25">
      <c r="T34" s="322"/>
      <c r="U34" s="322"/>
      <c r="V34" s="322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</row>
    <row r="35" spans="1:34" ht="27.75" x14ac:dyDescent="0.4">
      <c r="B35" s="21"/>
      <c r="D35" s="264"/>
      <c r="E35" s="264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</row>
    <row r="36" spans="1:34" ht="36.75" customHeight="1" x14ac:dyDescent="0.4">
      <c r="D36" s="264"/>
      <c r="E36" s="264"/>
      <c r="X36" s="13"/>
      <c r="Y36" s="13"/>
      <c r="Z36" s="13"/>
      <c r="AA36" s="1253"/>
      <c r="AB36" s="1253"/>
      <c r="AC36" s="13"/>
      <c r="AD36" s="13"/>
      <c r="AE36" s="13"/>
      <c r="AF36" s="13"/>
      <c r="AG36" s="13"/>
      <c r="AH36" s="13"/>
    </row>
    <row r="37" spans="1:34" ht="26.25" x14ac:dyDescent="0.4">
      <c r="X37" s="13"/>
      <c r="Y37" s="13"/>
      <c r="Z37" s="13"/>
      <c r="AA37" s="1253"/>
      <c r="AB37" s="1253"/>
      <c r="AC37" s="13"/>
      <c r="AD37" s="13"/>
      <c r="AE37" s="13"/>
      <c r="AF37" s="13"/>
      <c r="AG37" s="13"/>
      <c r="AH37" s="13"/>
    </row>
    <row r="38" spans="1:34" ht="26.25" x14ac:dyDescent="0.4">
      <c r="W38"/>
      <c r="X38" s="13"/>
      <c r="Y38" s="13"/>
      <c r="Z38" s="13"/>
      <c r="AA38" s="1253"/>
      <c r="AB38" s="1253"/>
      <c r="AC38" s="13"/>
      <c r="AD38" s="13"/>
      <c r="AE38" s="13"/>
      <c r="AF38" s="13"/>
      <c r="AG38" s="13"/>
      <c r="AH38" s="13"/>
    </row>
    <row r="39" spans="1:34" ht="14.25" customHeight="1" x14ac:dyDescent="0.4">
      <c r="W39"/>
      <c r="X39" s="13"/>
      <c r="Y39" s="13"/>
      <c r="Z39" s="13"/>
      <c r="AA39" s="1253"/>
      <c r="AB39" s="1253"/>
      <c r="AC39" s="13"/>
      <c r="AD39" s="13"/>
      <c r="AE39" s="13"/>
      <c r="AF39" s="13"/>
      <c r="AG39" s="13"/>
      <c r="AH39" s="13"/>
    </row>
    <row r="40" spans="1:34" ht="26.25" x14ac:dyDescent="0.4">
      <c r="W40"/>
      <c r="X40" s="13"/>
      <c r="Y40" s="13"/>
      <c r="Z40" s="13"/>
      <c r="AA40" s="1253"/>
      <c r="AB40" s="1253"/>
      <c r="AC40" s="13"/>
      <c r="AD40" s="13"/>
      <c r="AE40" s="13"/>
      <c r="AF40" s="13"/>
      <c r="AG40" s="13"/>
      <c r="AH40" s="13"/>
    </row>
    <row r="41" spans="1:34" ht="26.25" x14ac:dyDescent="0.4">
      <c r="W41"/>
      <c r="X41" s="13"/>
      <c r="Y41" s="13"/>
      <c r="Z41" s="13"/>
      <c r="AA41" s="1253"/>
      <c r="AB41" s="1253"/>
      <c r="AC41" s="13"/>
      <c r="AD41" s="13"/>
      <c r="AE41" s="13"/>
      <c r="AF41" s="13"/>
      <c r="AG41" s="13"/>
      <c r="AH41" s="13"/>
    </row>
    <row r="42" spans="1:34" ht="26.25" x14ac:dyDescent="0.4">
      <c r="W42"/>
      <c r="X42" s="13"/>
      <c r="Y42" s="13"/>
      <c r="Z42" s="13"/>
      <c r="AA42" s="1253"/>
      <c r="AB42" s="1253"/>
      <c r="AC42" s="13"/>
      <c r="AD42" s="13"/>
      <c r="AE42" s="13"/>
      <c r="AF42" s="13"/>
      <c r="AG42" s="13"/>
      <c r="AH42" s="13"/>
    </row>
    <row r="43" spans="1:34" ht="26.25" x14ac:dyDescent="0.4">
      <c r="W43"/>
      <c r="X43" s="13"/>
      <c r="Y43" s="13"/>
      <c r="Z43" s="13"/>
      <c r="AA43" s="1253"/>
      <c r="AB43" s="1253"/>
      <c r="AC43" s="13"/>
      <c r="AD43" s="13"/>
      <c r="AE43" s="13"/>
      <c r="AF43" s="13"/>
      <c r="AG43" s="13"/>
      <c r="AH43" s="13"/>
    </row>
    <row r="44" spans="1:34" ht="26.25" x14ac:dyDescent="0.4">
      <c r="W44"/>
      <c r="X44" s="13"/>
      <c r="Y44" s="13"/>
      <c r="Z44" s="13"/>
      <c r="AA44" s="1253"/>
      <c r="AB44" s="1253"/>
      <c r="AC44" s="13"/>
      <c r="AD44" s="13"/>
      <c r="AE44" s="13"/>
      <c r="AF44" s="13"/>
      <c r="AG44" s="13"/>
      <c r="AH44" s="13"/>
    </row>
    <row r="45" spans="1:34" ht="26.25" x14ac:dyDescent="0.4">
      <c r="W45"/>
      <c r="X45" s="13"/>
      <c r="Y45" s="13"/>
      <c r="Z45" s="13"/>
      <c r="AA45" s="1253"/>
      <c r="AB45" s="1253"/>
      <c r="AC45" s="13"/>
      <c r="AD45" s="13"/>
      <c r="AE45" s="13"/>
      <c r="AF45" s="13"/>
      <c r="AG45" s="13"/>
      <c r="AH45" s="13"/>
    </row>
    <row r="46" spans="1:34" ht="26.25" x14ac:dyDescent="0.4">
      <c r="W46"/>
      <c r="X46" s="13"/>
      <c r="Y46" s="13"/>
      <c r="Z46" s="13"/>
      <c r="AA46" s="1253"/>
      <c r="AB46" s="1253"/>
      <c r="AC46" s="13"/>
      <c r="AD46" s="13"/>
      <c r="AE46" s="13"/>
      <c r="AF46" s="13"/>
      <c r="AG46" s="13"/>
      <c r="AH46" s="13"/>
    </row>
    <row r="47" spans="1:34" ht="26.25" x14ac:dyDescent="0.4">
      <c r="W47"/>
      <c r="X47" s="13"/>
      <c r="Y47" s="13"/>
      <c r="Z47" s="13"/>
      <c r="AA47" s="1253"/>
      <c r="AB47" s="1253"/>
      <c r="AC47" s="13"/>
      <c r="AD47" s="13"/>
      <c r="AE47" s="13"/>
      <c r="AF47" s="13"/>
      <c r="AG47" s="13"/>
      <c r="AH47" s="13"/>
    </row>
    <row r="48" spans="1:34" ht="26.25" x14ac:dyDescent="0.4">
      <c r="W48"/>
      <c r="X48" s="13"/>
      <c r="Y48" s="13"/>
      <c r="Z48" s="13"/>
      <c r="AA48" s="1253"/>
      <c r="AB48" s="1253"/>
      <c r="AC48" s="13"/>
      <c r="AD48" s="13"/>
      <c r="AE48" s="13"/>
      <c r="AF48" s="13"/>
      <c r="AG48" s="13"/>
      <c r="AH48" s="13"/>
    </row>
    <row r="49" spans="23:34" ht="26.25" x14ac:dyDescent="0.4">
      <c r="W49"/>
      <c r="X49" s="13"/>
      <c r="Y49" s="13"/>
      <c r="Z49" s="13"/>
      <c r="AA49" s="1253"/>
      <c r="AB49" s="1253"/>
      <c r="AC49" s="13"/>
      <c r="AD49" s="13"/>
      <c r="AE49" s="13"/>
      <c r="AF49" s="13"/>
      <c r="AG49" s="13"/>
      <c r="AH49" s="13"/>
    </row>
    <row r="50" spans="23:34" ht="26.25" x14ac:dyDescent="0.4">
      <c r="W50"/>
      <c r="X50" s="13"/>
      <c r="Y50" s="13"/>
      <c r="Z50" s="13"/>
      <c r="AA50" s="1253"/>
      <c r="AB50" s="1253"/>
      <c r="AC50" s="13"/>
      <c r="AD50" s="13"/>
      <c r="AE50" s="13"/>
      <c r="AF50" s="13"/>
      <c r="AG50" s="13"/>
      <c r="AH50" s="13"/>
    </row>
    <row r="51" spans="23:34" ht="26.25" x14ac:dyDescent="0.4">
      <c r="W51"/>
      <c r="X51" s="13"/>
      <c r="Y51" s="13"/>
      <c r="Z51" s="13"/>
      <c r="AA51" s="1253"/>
      <c r="AB51" s="1253"/>
      <c r="AC51" s="13"/>
      <c r="AD51" s="13"/>
      <c r="AE51" s="13"/>
      <c r="AF51" s="13"/>
      <c r="AG51" s="13"/>
      <c r="AH51" s="13"/>
    </row>
    <row r="52" spans="23:34" ht="26.25" x14ac:dyDescent="0.4">
      <c r="W52"/>
      <c r="X52" s="13"/>
      <c r="Y52" s="13"/>
      <c r="Z52" s="13"/>
      <c r="AA52" s="1253"/>
      <c r="AB52" s="1253"/>
      <c r="AC52" s="13"/>
      <c r="AD52" s="13"/>
      <c r="AE52" s="13"/>
      <c r="AF52" s="13"/>
      <c r="AG52" s="13"/>
      <c r="AH52" s="13"/>
    </row>
    <row r="53" spans="23:34" ht="26.25" x14ac:dyDescent="0.4">
      <c r="W53"/>
      <c r="X53" s="13"/>
      <c r="Y53" s="13"/>
      <c r="Z53" s="13"/>
      <c r="AA53" s="1253"/>
      <c r="AB53" s="1253"/>
      <c r="AC53" s="13"/>
      <c r="AD53" s="13"/>
      <c r="AE53" s="13"/>
      <c r="AF53" s="13"/>
      <c r="AG53" s="13"/>
      <c r="AH53" s="13"/>
    </row>
    <row r="54" spans="23:34" ht="26.25" x14ac:dyDescent="0.4">
      <c r="W54"/>
      <c r="X54" s="13"/>
      <c r="Y54" s="13"/>
      <c r="Z54" s="13"/>
      <c r="AA54" s="1253"/>
      <c r="AB54" s="1253"/>
      <c r="AC54" s="13"/>
      <c r="AD54" s="13"/>
      <c r="AE54" s="13"/>
      <c r="AF54" s="13"/>
      <c r="AG54" s="13"/>
      <c r="AH54" s="13"/>
    </row>
    <row r="55" spans="23:34" ht="26.25" x14ac:dyDescent="0.4">
      <c r="W55"/>
      <c r="X55" s="13"/>
      <c r="Y55" s="13"/>
      <c r="Z55" s="13"/>
      <c r="AA55" s="1253"/>
      <c r="AB55" s="1253"/>
      <c r="AC55" s="13"/>
      <c r="AD55" s="13"/>
      <c r="AE55" s="13"/>
      <c r="AF55" s="13"/>
      <c r="AG55" s="13"/>
      <c r="AH55" s="13"/>
    </row>
    <row r="56" spans="23:34" x14ac:dyDescent="0.25">
      <c r="W56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</row>
    <row r="57" spans="23:34" x14ac:dyDescent="0.25">
      <c r="W57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</row>
    <row r="58" spans="23:34" x14ac:dyDescent="0.25">
      <c r="W58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</row>
    <row r="59" spans="23:34" x14ac:dyDescent="0.25">
      <c r="W59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</row>
    <row r="60" spans="23:34" x14ac:dyDescent="0.25">
      <c r="W60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</row>
    <row r="61" spans="23:34" x14ac:dyDescent="0.25">
      <c r="W61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</row>
    <row r="62" spans="23:34" x14ac:dyDescent="0.25">
      <c r="W62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</row>
    <row r="63" spans="23:34" x14ac:dyDescent="0.25">
      <c r="W6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</row>
    <row r="64" spans="23:34" x14ac:dyDescent="0.25">
      <c r="W64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</row>
    <row r="65" spans="23:34" x14ac:dyDescent="0.25">
      <c r="W65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</row>
    <row r="66" spans="23:34" x14ac:dyDescent="0.25">
      <c r="W66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</row>
    <row r="67" spans="23:34" x14ac:dyDescent="0.25">
      <c r="W67"/>
      <c r="X67" s="372"/>
      <c r="Y67" s="372"/>
      <c r="Z67" s="372"/>
      <c r="AA67" s="372"/>
      <c r="AB67" s="372"/>
      <c r="AC67" s="372"/>
      <c r="AD67" s="372"/>
      <c r="AE67" s="372"/>
      <c r="AF67" s="372"/>
      <c r="AG67" s="372"/>
      <c r="AH67" s="372"/>
    </row>
    <row r="68" spans="23:34" x14ac:dyDescent="0.25">
      <c r="W68"/>
    </row>
    <row r="69" spans="23:34" x14ac:dyDescent="0.25">
      <c r="W69"/>
    </row>
    <row r="70" spans="23:34" x14ac:dyDescent="0.25">
      <c r="W70"/>
    </row>
    <row r="71" spans="23:34" x14ac:dyDescent="0.25">
      <c r="W71"/>
    </row>
    <row r="72" spans="23:34" x14ac:dyDescent="0.25">
      <c r="W72"/>
    </row>
    <row r="73" spans="23:34" x14ac:dyDescent="0.25">
      <c r="W73"/>
    </row>
    <row r="74" spans="23:34" x14ac:dyDescent="0.25">
      <c r="W74"/>
    </row>
    <row r="75" spans="23:34" x14ac:dyDescent="0.25">
      <c r="W75"/>
    </row>
    <row r="76" spans="23:34" x14ac:dyDescent="0.25">
      <c r="W76"/>
    </row>
    <row r="77" spans="23:34" x14ac:dyDescent="0.25">
      <c r="W77"/>
    </row>
    <row r="78" spans="23:34" x14ac:dyDescent="0.25">
      <c r="W78"/>
    </row>
    <row r="79" spans="23:34" x14ac:dyDescent="0.25">
      <c r="W79"/>
    </row>
    <row r="80" spans="23:34" x14ac:dyDescent="0.25">
      <c r="W80"/>
    </row>
    <row r="81" spans="23:23" x14ac:dyDescent="0.25">
      <c r="W81"/>
    </row>
    <row r="82" spans="23:23" x14ac:dyDescent="0.25">
      <c r="W82"/>
    </row>
    <row r="83" spans="23:23" x14ac:dyDescent="0.25">
      <c r="W83"/>
    </row>
    <row r="84" spans="23:23" x14ac:dyDescent="0.25">
      <c r="W84"/>
    </row>
    <row r="85" spans="23:23" x14ac:dyDescent="0.25">
      <c r="W85"/>
    </row>
    <row r="86" spans="23:23" x14ac:dyDescent="0.25">
      <c r="W86"/>
    </row>
    <row r="87" spans="23:23" x14ac:dyDescent="0.25">
      <c r="W87"/>
    </row>
    <row r="88" spans="23:23" x14ac:dyDescent="0.25">
      <c r="W88"/>
    </row>
    <row r="89" spans="23:23" x14ac:dyDescent="0.25">
      <c r="W89"/>
    </row>
    <row r="90" spans="23:23" x14ac:dyDescent="0.25">
      <c r="W90"/>
    </row>
    <row r="91" spans="23:23" x14ac:dyDescent="0.25">
      <c r="W91"/>
    </row>
    <row r="92" spans="23:23" x14ac:dyDescent="0.25">
      <c r="W92"/>
    </row>
    <row r="93" spans="23:23" x14ac:dyDescent="0.25">
      <c r="W93"/>
    </row>
    <row r="94" spans="23:23" x14ac:dyDescent="0.25">
      <c r="W94"/>
    </row>
    <row r="95" spans="23:23" x14ac:dyDescent="0.25">
      <c r="W95"/>
    </row>
    <row r="96" spans="23:23" x14ac:dyDescent="0.25">
      <c r="W96"/>
    </row>
    <row r="97" spans="23:23" x14ac:dyDescent="0.25">
      <c r="W97"/>
    </row>
    <row r="98" spans="23:23" x14ac:dyDescent="0.25">
      <c r="W98"/>
    </row>
  </sheetData>
  <mergeCells count="31">
    <mergeCell ref="A9:B9"/>
    <mergeCell ref="D4:D8"/>
    <mergeCell ref="A2:W2"/>
    <mergeCell ref="W4:W8"/>
    <mergeCell ref="E5:G5"/>
    <mergeCell ref="E7:G7"/>
    <mergeCell ref="I7:K7"/>
    <mergeCell ref="M7:O7"/>
    <mergeCell ref="Q7:S7"/>
    <mergeCell ref="I5:K5"/>
    <mergeCell ref="M5:O5"/>
    <mergeCell ref="Q5:S5"/>
    <mergeCell ref="B6:C6"/>
    <mergeCell ref="B7:C7"/>
    <mergeCell ref="B8:C8"/>
    <mergeCell ref="A1:W1"/>
    <mergeCell ref="V4:V8"/>
    <mergeCell ref="E6:G6"/>
    <mergeCell ref="E4:G4"/>
    <mergeCell ref="I6:K6"/>
    <mergeCell ref="H4:H8"/>
    <mergeCell ref="I4:K4"/>
    <mergeCell ref="M4:O4"/>
    <mergeCell ref="M6:O6"/>
    <mergeCell ref="L4:L8"/>
    <mergeCell ref="A4:A8"/>
    <mergeCell ref="P4:P8"/>
    <mergeCell ref="T4:T8"/>
    <mergeCell ref="Q4:S4"/>
    <mergeCell ref="Q6:S6"/>
    <mergeCell ref="U4:U8"/>
  </mergeCells>
  <printOptions horizontalCentered="1"/>
  <pageMargins left="0.15748031496063" right="0.31496062992126" top="0.27559055118110198" bottom="0.47244094488188998" header="0.196850393700787" footer="0.31496062992126"/>
  <pageSetup paperSize="9" scale="44" orientation="landscape" r:id="rId1"/>
  <headerFooter>
    <oddFooter>&amp;C&amp;14 &amp;"Arial,Bold"20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Z46"/>
  <sheetViews>
    <sheetView rightToLeft="1" topLeftCell="A10" zoomScale="55" zoomScaleNormal="55" workbookViewId="0">
      <selection activeCell="C26" sqref="C26:Z26"/>
    </sheetView>
  </sheetViews>
  <sheetFormatPr defaultRowHeight="15" x14ac:dyDescent="0.25"/>
  <cols>
    <col min="1" max="1" width="23.5703125" customWidth="1"/>
    <col min="2" max="2" width="12.7109375" customWidth="1"/>
    <col min="3" max="3" width="13" customWidth="1"/>
    <col min="4" max="4" width="13.42578125" customWidth="1"/>
    <col min="5" max="5" width="13" customWidth="1"/>
    <col min="6" max="6" width="12.42578125" customWidth="1"/>
    <col min="7" max="7" width="13.140625" customWidth="1"/>
    <col min="8" max="8" width="12.5703125" customWidth="1"/>
    <col min="10" max="10" width="12.5703125" customWidth="1"/>
    <col min="11" max="11" width="14" customWidth="1"/>
    <col min="12" max="12" width="13.5703125" customWidth="1"/>
    <col min="14" max="14" width="12.85546875" customWidth="1"/>
    <col min="15" max="15" width="14.7109375" customWidth="1"/>
    <col min="16" max="16" width="13" customWidth="1"/>
    <col min="18" max="18" width="14.28515625" customWidth="1"/>
    <col min="19" max="19" width="13.5703125" customWidth="1"/>
    <col min="20" max="20" width="13.42578125" customWidth="1"/>
    <col min="22" max="22" width="17.28515625" customWidth="1"/>
    <col min="23" max="23" width="16.5703125" bestFit="1" customWidth="1"/>
    <col min="24" max="24" width="13.42578125" bestFit="1" customWidth="1"/>
    <col min="25" max="25" width="9.85546875" customWidth="1"/>
    <col min="26" max="26" width="11" customWidth="1"/>
    <col min="28" max="28" width="10" customWidth="1"/>
  </cols>
  <sheetData>
    <row r="1" spans="1:26" ht="36.75" customHeight="1" thickBot="1" x14ac:dyDescent="0.3">
      <c r="A1" s="1782" t="s">
        <v>287</v>
      </c>
      <c r="B1" s="1782"/>
      <c r="C1" s="1782"/>
      <c r="D1" s="1782"/>
      <c r="E1" s="1782"/>
      <c r="F1" s="1782"/>
      <c r="G1" s="1782"/>
      <c r="H1" s="1782"/>
      <c r="I1" s="1782"/>
      <c r="J1" s="1782"/>
      <c r="K1" s="1782"/>
      <c r="L1" s="1782"/>
      <c r="M1" s="1782"/>
    </row>
    <row r="2" spans="1:26" ht="24.95" customHeight="1" thickTop="1" x14ac:dyDescent="0.25">
      <c r="A2" s="1783" t="s">
        <v>211</v>
      </c>
      <c r="B2" s="1783"/>
      <c r="C2" s="121" t="s">
        <v>19</v>
      </c>
      <c r="D2" s="121" t="s">
        <v>20</v>
      </c>
      <c r="E2" s="1786" t="s">
        <v>215</v>
      </c>
      <c r="F2" s="1788" t="s">
        <v>87</v>
      </c>
      <c r="G2" s="1788"/>
      <c r="H2" s="1788"/>
      <c r="I2" s="1788"/>
      <c r="J2" s="1788" t="s">
        <v>64</v>
      </c>
      <c r="K2" s="1788"/>
      <c r="L2" s="1788"/>
      <c r="M2" s="1788"/>
      <c r="N2" s="1788" t="s">
        <v>219</v>
      </c>
      <c r="O2" s="1788"/>
      <c r="P2" s="1788"/>
      <c r="Q2" s="1788"/>
      <c r="R2" s="1786" t="s">
        <v>222</v>
      </c>
      <c r="S2" s="1786"/>
      <c r="T2" s="1786"/>
      <c r="U2" s="1786"/>
      <c r="V2" s="1788" t="s">
        <v>220</v>
      </c>
      <c r="W2" s="1788"/>
      <c r="X2" s="1788"/>
      <c r="Y2" s="1788"/>
      <c r="Z2" s="1789" t="s">
        <v>16</v>
      </c>
    </row>
    <row r="3" spans="1:26" ht="54.75" customHeight="1" x14ac:dyDescent="0.25">
      <c r="A3" s="1784"/>
      <c r="B3" s="1784"/>
      <c r="C3" s="121" t="s">
        <v>213</v>
      </c>
      <c r="D3" s="121" t="s">
        <v>213</v>
      </c>
      <c r="E3" s="1787"/>
      <c r="F3" s="1788" t="s">
        <v>213</v>
      </c>
      <c r="G3" s="1788"/>
      <c r="H3" s="1788"/>
      <c r="I3" s="1788"/>
      <c r="J3" s="1788" t="s">
        <v>213</v>
      </c>
      <c r="K3" s="1788"/>
      <c r="L3" s="1788"/>
      <c r="M3" s="1788"/>
      <c r="N3" s="1788" t="s">
        <v>213</v>
      </c>
      <c r="O3" s="1788"/>
      <c r="P3" s="1788"/>
      <c r="Q3" s="1788"/>
      <c r="R3" s="1787"/>
      <c r="S3" s="1787"/>
      <c r="T3" s="1787"/>
      <c r="U3" s="1787"/>
      <c r="V3" s="1788" t="s">
        <v>213</v>
      </c>
      <c r="W3" s="1788"/>
      <c r="X3" s="1788"/>
      <c r="Y3" s="1788"/>
      <c r="Z3" s="1790"/>
    </row>
    <row r="4" spans="1:26" ht="51.75" customHeight="1" thickBot="1" x14ac:dyDescent="0.3">
      <c r="A4" s="1785"/>
      <c r="B4" s="1785"/>
      <c r="C4" s="110" t="s">
        <v>214</v>
      </c>
      <c r="D4" s="110" t="s">
        <v>214</v>
      </c>
      <c r="E4" s="110" t="s">
        <v>214</v>
      </c>
      <c r="F4" s="110" t="s">
        <v>216</v>
      </c>
      <c r="G4" s="110" t="s">
        <v>217</v>
      </c>
      <c r="H4" s="110" t="s">
        <v>218</v>
      </c>
      <c r="I4" s="110" t="s">
        <v>0</v>
      </c>
      <c r="J4" s="110" t="s">
        <v>216</v>
      </c>
      <c r="K4" s="110" t="s">
        <v>217</v>
      </c>
      <c r="L4" s="110" t="s">
        <v>218</v>
      </c>
      <c r="M4" s="110" t="s">
        <v>0</v>
      </c>
      <c r="N4" s="110" t="s">
        <v>216</v>
      </c>
      <c r="O4" s="110" t="s">
        <v>217</v>
      </c>
      <c r="P4" s="110" t="s">
        <v>218</v>
      </c>
      <c r="Q4" s="110" t="s">
        <v>0</v>
      </c>
      <c r="R4" s="110" t="s">
        <v>216</v>
      </c>
      <c r="S4" s="110" t="s">
        <v>217</v>
      </c>
      <c r="T4" s="110" t="s">
        <v>218</v>
      </c>
      <c r="U4" s="110" t="s">
        <v>0</v>
      </c>
      <c r="V4" s="110" t="s">
        <v>223</v>
      </c>
      <c r="W4" s="110" t="s">
        <v>224</v>
      </c>
      <c r="X4" s="110" t="s">
        <v>225</v>
      </c>
      <c r="Y4" s="110" t="s">
        <v>0</v>
      </c>
      <c r="Z4" s="1791"/>
    </row>
    <row r="5" spans="1:26" ht="24.95" customHeight="1" x14ac:dyDescent="0.25">
      <c r="A5" s="1792" t="s">
        <v>82</v>
      </c>
      <c r="B5" s="1792"/>
      <c r="C5" s="120">
        <v>230</v>
      </c>
      <c r="D5" s="120">
        <v>10</v>
      </c>
      <c r="E5" s="120">
        <v>240</v>
      </c>
      <c r="F5" s="120">
        <v>11</v>
      </c>
      <c r="G5" s="120">
        <v>8</v>
      </c>
      <c r="H5" s="120">
        <v>17</v>
      </c>
      <c r="I5" s="120">
        <v>36</v>
      </c>
      <c r="J5" s="125">
        <v>44</v>
      </c>
      <c r="K5" s="125">
        <v>88</v>
      </c>
      <c r="L5" s="120">
        <v>59</v>
      </c>
      <c r="M5" s="120">
        <v>191</v>
      </c>
      <c r="N5" s="120">
        <v>1</v>
      </c>
      <c r="O5" s="120">
        <v>12</v>
      </c>
      <c r="P5" s="120">
        <v>25</v>
      </c>
      <c r="Q5" s="120">
        <v>38</v>
      </c>
      <c r="R5" s="120">
        <v>56</v>
      </c>
      <c r="S5" s="120">
        <v>88</v>
      </c>
      <c r="T5" s="120">
        <v>121</v>
      </c>
      <c r="U5" s="120">
        <v>265</v>
      </c>
      <c r="V5" s="120">
        <v>56</v>
      </c>
      <c r="W5" s="120">
        <v>92</v>
      </c>
      <c r="X5" s="120">
        <v>3</v>
      </c>
      <c r="Y5" s="120">
        <v>151</v>
      </c>
      <c r="Z5" s="120">
        <v>656</v>
      </c>
    </row>
    <row r="6" spans="1:26" ht="24.95" customHeight="1" x14ac:dyDescent="0.25">
      <c r="A6" s="1572" t="s">
        <v>83</v>
      </c>
      <c r="B6" s="1572"/>
      <c r="C6" s="25">
        <v>14</v>
      </c>
      <c r="D6" s="121">
        <v>0</v>
      </c>
      <c r="E6" s="121">
        <v>14</v>
      </c>
      <c r="F6" s="121">
        <v>0</v>
      </c>
      <c r="G6" s="121">
        <v>0</v>
      </c>
      <c r="H6" s="121">
        <v>0</v>
      </c>
      <c r="I6" s="121">
        <v>0</v>
      </c>
      <c r="J6" s="121">
        <v>0</v>
      </c>
      <c r="K6" s="121">
        <v>0</v>
      </c>
      <c r="L6" s="121">
        <v>0</v>
      </c>
      <c r="M6" s="121">
        <v>0</v>
      </c>
      <c r="N6" s="65">
        <v>0</v>
      </c>
      <c r="O6" s="65">
        <v>0</v>
      </c>
      <c r="P6" s="65">
        <v>0</v>
      </c>
      <c r="Q6" s="65">
        <v>0</v>
      </c>
      <c r="R6" s="65">
        <v>0</v>
      </c>
      <c r="S6" s="65">
        <v>0</v>
      </c>
      <c r="T6" s="65">
        <v>0</v>
      </c>
      <c r="U6" s="65">
        <v>0</v>
      </c>
      <c r="V6" s="65">
        <v>0</v>
      </c>
      <c r="W6" s="65">
        <v>0</v>
      </c>
      <c r="X6" s="65">
        <v>0</v>
      </c>
      <c r="Y6" s="65">
        <v>0</v>
      </c>
      <c r="Z6" s="65">
        <v>14</v>
      </c>
    </row>
    <row r="7" spans="1:26" ht="24.95" customHeight="1" x14ac:dyDescent="0.25">
      <c r="A7" s="1572" t="s">
        <v>51</v>
      </c>
      <c r="B7" s="1572"/>
      <c r="C7" s="25">
        <v>24</v>
      </c>
      <c r="D7" s="121">
        <v>0</v>
      </c>
      <c r="E7" s="121">
        <v>24</v>
      </c>
      <c r="F7" s="121">
        <v>0</v>
      </c>
      <c r="G7" s="121">
        <v>0</v>
      </c>
      <c r="H7" s="121">
        <v>0</v>
      </c>
      <c r="I7" s="121">
        <v>0</v>
      </c>
      <c r="J7" s="121">
        <v>0</v>
      </c>
      <c r="K7" s="121">
        <v>0</v>
      </c>
      <c r="L7" s="121">
        <v>0</v>
      </c>
      <c r="M7" s="121">
        <v>0</v>
      </c>
      <c r="N7" s="65">
        <v>0</v>
      </c>
      <c r="O7" s="65">
        <v>0</v>
      </c>
      <c r="P7" s="65">
        <v>0</v>
      </c>
      <c r="Q7" s="65">
        <v>0</v>
      </c>
      <c r="R7" s="65">
        <v>0</v>
      </c>
      <c r="S7" s="65">
        <v>0</v>
      </c>
      <c r="T7" s="65">
        <v>0</v>
      </c>
      <c r="U7" s="65">
        <v>0</v>
      </c>
      <c r="V7" s="65">
        <v>0</v>
      </c>
      <c r="W7" s="65">
        <v>0</v>
      </c>
      <c r="X7" s="65">
        <v>0</v>
      </c>
      <c r="Y7" s="65">
        <v>0</v>
      </c>
      <c r="Z7" s="65">
        <v>24</v>
      </c>
    </row>
    <row r="8" spans="1:26" ht="24.95" customHeight="1" x14ac:dyDescent="0.25">
      <c r="A8" s="1567" t="s">
        <v>52</v>
      </c>
      <c r="B8" s="1567"/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</row>
    <row r="9" spans="1:26" ht="24.95" customHeight="1" x14ac:dyDescent="0.25">
      <c r="A9" s="1567" t="s">
        <v>84</v>
      </c>
      <c r="B9" s="1567"/>
      <c r="C9" s="36">
        <v>13</v>
      </c>
      <c r="D9" s="121">
        <v>0</v>
      </c>
      <c r="E9" s="121">
        <v>13</v>
      </c>
      <c r="F9" s="121">
        <v>0</v>
      </c>
      <c r="G9" s="121">
        <v>0</v>
      </c>
      <c r="H9" s="121">
        <v>0</v>
      </c>
      <c r="I9" s="121">
        <v>0</v>
      </c>
      <c r="J9" s="121">
        <v>0</v>
      </c>
      <c r="K9" s="121">
        <v>0</v>
      </c>
      <c r="L9" s="121">
        <v>0</v>
      </c>
      <c r="M9" s="121">
        <v>0</v>
      </c>
      <c r="N9" s="65">
        <v>0</v>
      </c>
      <c r="O9" s="65">
        <v>0</v>
      </c>
      <c r="P9" s="65">
        <v>0</v>
      </c>
      <c r="Q9" s="65">
        <v>0</v>
      </c>
      <c r="R9" s="65">
        <v>0</v>
      </c>
      <c r="S9" s="65">
        <v>0</v>
      </c>
      <c r="T9" s="65">
        <v>0</v>
      </c>
      <c r="U9" s="65">
        <v>0</v>
      </c>
      <c r="V9" s="65">
        <v>0</v>
      </c>
      <c r="W9" s="65">
        <v>0</v>
      </c>
      <c r="X9" s="65">
        <v>0</v>
      </c>
      <c r="Y9" s="65">
        <v>0</v>
      </c>
      <c r="Z9" s="65">
        <v>13</v>
      </c>
    </row>
    <row r="10" spans="1:26" ht="24.95" customHeight="1" x14ac:dyDescent="0.25">
      <c r="A10" s="1567" t="s">
        <v>54</v>
      </c>
      <c r="B10" s="1567"/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</row>
    <row r="11" spans="1:26" ht="24.95" customHeight="1" x14ac:dyDescent="0.25">
      <c r="A11" s="1572" t="s">
        <v>85</v>
      </c>
      <c r="B11" s="1572"/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</row>
    <row r="12" spans="1:26" ht="24.95" customHeight="1" x14ac:dyDescent="0.25">
      <c r="A12" s="1567" t="s">
        <v>86</v>
      </c>
      <c r="B12" s="1567"/>
      <c r="C12" s="36">
        <v>116</v>
      </c>
      <c r="D12" s="121">
        <v>0</v>
      </c>
      <c r="E12" s="121">
        <v>116</v>
      </c>
      <c r="F12" s="121">
        <v>1</v>
      </c>
      <c r="G12" s="121">
        <v>0</v>
      </c>
      <c r="H12" s="121">
        <v>0</v>
      </c>
      <c r="I12" s="121">
        <v>1</v>
      </c>
      <c r="J12" s="121">
        <v>2</v>
      </c>
      <c r="K12" s="121">
        <v>1</v>
      </c>
      <c r="L12" s="121">
        <v>0</v>
      </c>
      <c r="M12" s="121">
        <v>3</v>
      </c>
      <c r="N12" s="65">
        <v>0</v>
      </c>
      <c r="O12" s="65">
        <v>0</v>
      </c>
      <c r="P12" s="65">
        <v>0</v>
      </c>
      <c r="Q12" s="65">
        <v>0</v>
      </c>
      <c r="R12" s="65">
        <v>3</v>
      </c>
      <c r="S12" s="65">
        <v>1</v>
      </c>
      <c r="T12" s="65">
        <v>0</v>
      </c>
      <c r="U12" s="65">
        <v>4</v>
      </c>
      <c r="V12" s="65">
        <v>4</v>
      </c>
      <c r="W12" s="65">
        <v>1</v>
      </c>
      <c r="X12" s="65">
        <v>0</v>
      </c>
      <c r="Y12" s="65">
        <v>5</v>
      </c>
      <c r="Z12" s="65">
        <v>125</v>
      </c>
    </row>
    <row r="13" spans="1:26" ht="24.95" customHeight="1" x14ac:dyDescent="0.25">
      <c r="A13" s="1572" t="s">
        <v>57</v>
      </c>
      <c r="B13" s="1572"/>
      <c r="C13" s="36">
        <v>194</v>
      </c>
      <c r="D13" s="37">
        <v>1</v>
      </c>
      <c r="E13" s="37">
        <v>195</v>
      </c>
      <c r="F13" s="37">
        <v>1</v>
      </c>
      <c r="G13" s="37">
        <v>1</v>
      </c>
      <c r="H13" s="37">
        <v>3</v>
      </c>
      <c r="I13" s="37">
        <v>5</v>
      </c>
      <c r="J13" s="37">
        <v>1</v>
      </c>
      <c r="K13" s="37">
        <v>8</v>
      </c>
      <c r="L13" s="37">
        <v>0</v>
      </c>
      <c r="M13" s="37">
        <v>9</v>
      </c>
      <c r="N13" s="65">
        <v>19</v>
      </c>
      <c r="O13" s="65">
        <v>0</v>
      </c>
      <c r="P13" s="65">
        <v>0</v>
      </c>
      <c r="Q13" s="65">
        <v>19</v>
      </c>
      <c r="R13" s="65">
        <v>21</v>
      </c>
      <c r="S13" s="65">
        <v>9</v>
      </c>
      <c r="T13" s="65">
        <v>3</v>
      </c>
      <c r="U13" s="65">
        <v>33</v>
      </c>
      <c r="V13" s="65">
        <v>22</v>
      </c>
      <c r="W13" s="65">
        <v>0</v>
      </c>
      <c r="X13" s="65">
        <v>3</v>
      </c>
      <c r="Y13" s="65">
        <v>25</v>
      </c>
      <c r="Z13" s="65">
        <v>253</v>
      </c>
    </row>
    <row r="14" spans="1:26" ht="24.95" customHeight="1" x14ac:dyDescent="0.25">
      <c r="A14" s="1583" t="s">
        <v>154</v>
      </c>
      <c r="B14" s="1583"/>
      <c r="C14" s="36">
        <v>2</v>
      </c>
      <c r="D14" s="37">
        <v>0</v>
      </c>
      <c r="E14" s="37">
        <v>2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65">
        <v>0</v>
      </c>
      <c r="O14" s="65">
        <v>0</v>
      </c>
      <c r="P14" s="65">
        <v>0</v>
      </c>
      <c r="Q14" s="65">
        <v>0</v>
      </c>
      <c r="R14" s="65">
        <v>0</v>
      </c>
      <c r="S14" s="65">
        <v>0</v>
      </c>
      <c r="T14" s="65">
        <v>0</v>
      </c>
      <c r="U14" s="65">
        <v>0</v>
      </c>
      <c r="V14" s="65">
        <v>0</v>
      </c>
      <c r="W14" s="65">
        <v>0</v>
      </c>
      <c r="X14" s="65">
        <v>0</v>
      </c>
      <c r="Y14" s="65">
        <v>0</v>
      </c>
      <c r="Z14" s="65">
        <v>2</v>
      </c>
    </row>
    <row r="15" spans="1:26" ht="24.95" customHeight="1" x14ac:dyDescent="0.25">
      <c r="A15" s="1583" t="s">
        <v>155</v>
      </c>
      <c r="B15" s="1583"/>
      <c r="C15" s="36">
        <v>3</v>
      </c>
      <c r="D15" s="37">
        <v>0</v>
      </c>
      <c r="E15" s="37">
        <v>3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65">
        <v>0</v>
      </c>
      <c r="O15" s="65">
        <v>0</v>
      </c>
      <c r="P15" s="65">
        <v>0</v>
      </c>
      <c r="Q15" s="65">
        <v>0</v>
      </c>
      <c r="R15" s="65">
        <v>0</v>
      </c>
      <c r="S15" s="65">
        <v>0</v>
      </c>
      <c r="T15" s="65">
        <v>0</v>
      </c>
      <c r="U15" s="65">
        <v>0</v>
      </c>
      <c r="V15" s="65">
        <v>0</v>
      </c>
      <c r="W15" s="65">
        <v>0</v>
      </c>
      <c r="X15" s="65">
        <v>0</v>
      </c>
      <c r="Y15" s="65">
        <v>0</v>
      </c>
      <c r="Z15" s="65">
        <v>3</v>
      </c>
    </row>
    <row r="16" spans="1:26" ht="24.95" customHeight="1" x14ac:dyDescent="0.25">
      <c r="A16" s="1583" t="s">
        <v>156</v>
      </c>
      <c r="B16" s="1583"/>
      <c r="C16" s="36">
        <v>7</v>
      </c>
      <c r="D16" s="37">
        <v>0</v>
      </c>
      <c r="E16" s="37">
        <v>7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65">
        <v>0</v>
      </c>
      <c r="O16" s="65">
        <v>0</v>
      </c>
      <c r="P16" s="65">
        <v>0</v>
      </c>
      <c r="Q16" s="65">
        <v>0</v>
      </c>
      <c r="R16" s="65">
        <v>0</v>
      </c>
      <c r="S16" s="65">
        <v>0</v>
      </c>
      <c r="T16" s="65">
        <v>0</v>
      </c>
      <c r="U16" s="65">
        <v>0</v>
      </c>
      <c r="V16" s="65">
        <v>0</v>
      </c>
      <c r="W16" s="65">
        <v>0</v>
      </c>
      <c r="X16" s="65">
        <v>0</v>
      </c>
      <c r="Y16" s="65">
        <v>0</v>
      </c>
      <c r="Z16" s="65">
        <v>7</v>
      </c>
    </row>
    <row r="17" spans="1:26" ht="24.95" customHeight="1" x14ac:dyDescent="0.25">
      <c r="A17" s="1583" t="s">
        <v>158</v>
      </c>
      <c r="B17" s="1583"/>
      <c r="C17" s="64">
        <v>2</v>
      </c>
      <c r="D17" s="65">
        <v>0</v>
      </c>
      <c r="E17" s="65">
        <v>2</v>
      </c>
      <c r="F17" s="65">
        <v>0</v>
      </c>
      <c r="G17" s="65">
        <v>0</v>
      </c>
      <c r="H17" s="65">
        <v>0</v>
      </c>
      <c r="I17" s="65">
        <v>0</v>
      </c>
      <c r="J17" s="65">
        <v>0</v>
      </c>
      <c r="K17" s="65">
        <v>0</v>
      </c>
      <c r="L17" s="65">
        <v>0</v>
      </c>
      <c r="M17" s="65">
        <v>0</v>
      </c>
      <c r="N17" s="65">
        <v>0</v>
      </c>
      <c r="O17" s="65">
        <v>0</v>
      </c>
      <c r="P17" s="65">
        <v>0</v>
      </c>
      <c r="Q17" s="65">
        <v>0</v>
      </c>
      <c r="R17" s="65">
        <v>0</v>
      </c>
      <c r="S17" s="65">
        <v>0</v>
      </c>
      <c r="T17" s="65">
        <v>0</v>
      </c>
      <c r="U17" s="65">
        <v>0</v>
      </c>
      <c r="V17" s="65">
        <v>0</v>
      </c>
      <c r="W17" s="65">
        <v>0</v>
      </c>
      <c r="X17" s="65">
        <v>0</v>
      </c>
      <c r="Y17" s="65">
        <v>0</v>
      </c>
      <c r="Z17" s="65">
        <v>2</v>
      </c>
    </row>
    <row r="18" spans="1:26" ht="24.95" customHeight="1" x14ac:dyDescent="0.25">
      <c r="A18" s="1583" t="s">
        <v>157</v>
      </c>
      <c r="B18" s="1583"/>
      <c r="C18" s="64">
        <v>0</v>
      </c>
      <c r="D18" s="65">
        <v>0</v>
      </c>
      <c r="E18" s="65">
        <v>0</v>
      </c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65">
        <v>0</v>
      </c>
      <c r="L18" s="65">
        <v>0</v>
      </c>
      <c r="M18" s="65">
        <v>0</v>
      </c>
      <c r="N18" s="65">
        <v>0</v>
      </c>
      <c r="O18" s="65">
        <v>0</v>
      </c>
      <c r="P18" s="65">
        <v>1</v>
      </c>
      <c r="Q18" s="65">
        <v>1</v>
      </c>
      <c r="R18" s="65">
        <v>0</v>
      </c>
      <c r="S18" s="65">
        <v>0</v>
      </c>
      <c r="T18" s="65">
        <v>1</v>
      </c>
      <c r="U18" s="65">
        <v>1</v>
      </c>
      <c r="V18" s="65">
        <v>0</v>
      </c>
      <c r="W18" s="65">
        <v>0</v>
      </c>
      <c r="X18" s="65">
        <v>0</v>
      </c>
      <c r="Y18" s="65">
        <v>0</v>
      </c>
      <c r="Z18" s="65">
        <v>1</v>
      </c>
    </row>
    <row r="19" spans="1:26" ht="24.95" customHeight="1" x14ac:dyDescent="0.25">
      <c r="A19" s="1583" t="s">
        <v>162</v>
      </c>
      <c r="B19" s="1583"/>
      <c r="C19" s="64">
        <v>79</v>
      </c>
      <c r="D19" s="65">
        <v>0</v>
      </c>
      <c r="E19" s="65">
        <v>79</v>
      </c>
      <c r="F19" s="65">
        <v>2</v>
      </c>
      <c r="G19" s="65">
        <v>0</v>
      </c>
      <c r="H19" s="65">
        <v>0</v>
      </c>
      <c r="I19" s="65">
        <v>2</v>
      </c>
      <c r="J19" s="65">
        <v>0</v>
      </c>
      <c r="K19" s="65">
        <v>0</v>
      </c>
      <c r="L19" s="65">
        <v>0</v>
      </c>
      <c r="M19" s="65">
        <v>0</v>
      </c>
      <c r="N19" s="65">
        <v>0</v>
      </c>
      <c r="O19" s="65">
        <v>0</v>
      </c>
      <c r="P19" s="65">
        <v>0</v>
      </c>
      <c r="Q19" s="65">
        <v>0</v>
      </c>
      <c r="R19" s="65">
        <v>2</v>
      </c>
      <c r="S19" s="65">
        <v>0</v>
      </c>
      <c r="T19" s="65">
        <v>0</v>
      </c>
      <c r="U19" s="65">
        <v>2</v>
      </c>
      <c r="V19" s="65">
        <v>0</v>
      </c>
      <c r="W19" s="65">
        <v>0</v>
      </c>
      <c r="X19" s="65">
        <v>0</v>
      </c>
      <c r="Y19" s="65">
        <v>0</v>
      </c>
      <c r="Z19" s="65">
        <v>81</v>
      </c>
    </row>
    <row r="20" spans="1:26" ht="24.95" customHeight="1" x14ac:dyDescent="0.25">
      <c r="A20" s="1583" t="s">
        <v>159</v>
      </c>
      <c r="B20" s="1583"/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</v>
      </c>
      <c r="Q20" s="64">
        <v>0</v>
      </c>
      <c r="R20" s="64">
        <v>0</v>
      </c>
      <c r="S20" s="64">
        <v>0</v>
      </c>
      <c r="T20" s="64">
        <v>0</v>
      </c>
      <c r="U20" s="64">
        <v>0</v>
      </c>
      <c r="V20" s="64">
        <v>0</v>
      </c>
      <c r="W20" s="64">
        <v>0</v>
      </c>
      <c r="X20" s="64">
        <v>0</v>
      </c>
      <c r="Y20" s="64">
        <v>0</v>
      </c>
      <c r="Z20" s="64">
        <v>0</v>
      </c>
    </row>
    <row r="21" spans="1:26" ht="24.95" customHeight="1" x14ac:dyDescent="0.25">
      <c r="A21" s="1583" t="s">
        <v>160</v>
      </c>
      <c r="B21" s="1583"/>
      <c r="C21" s="64">
        <v>162</v>
      </c>
      <c r="D21" s="65">
        <v>0</v>
      </c>
      <c r="E21" s="65">
        <v>162</v>
      </c>
      <c r="F21" s="65">
        <v>1</v>
      </c>
      <c r="G21" s="65">
        <v>0</v>
      </c>
      <c r="H21" s="65">
        <v>0</v>
      </c>
      <c r="I21" s="65">
        <v>1</v>
      </c>
      <c r="J21" s="65">
        <v>0</v>
      </c>
      <c r="K21" s="65">
        <v>0</v>
      </c>
      <c r="L21" s="65">
        <v>0</v>
      </c>
      <c r="M21" s="65">
        <v>0</v>
      </c>
      <c r="N21" s="65">
        <v>0</v>
      </c>
      <c r="O21" s="65">
        <v>0</v>
      </c>
      <c r="P21" s="65">
        <v>0</v>
      </c>
      <c r="Q21" s="65">
        <v>0</v>
      </c>
      <c r="R21" s="65">
        <v>1</v>
      </c>
      <c r="S21" s="65">
        <v>0</v>
      </c>
      <c r="T21" s="65">
        <v>0</v>
      </c>
      <c r="U21" s="65">
        <v>1</v>
      </c>
      <c r="V21" s="65">
        <v>1</v>
      </c>
      <c r="W21" s="65">
        <v>0</v>
      </c>
      <c r="X21" s="65">
        <v>0</v>
      </c>
      <c r="Y21" s="65">
        <v>1</v>
      </c>
      <c r="Z21" s="65">
        <v>164</v>
      </c>
    </row>
    <row r="22" spans="1:26" ht="24.95" customHeight="1" x14ac:dyDescent="0.25">
      <c r="A22" s="1583" t="s">
        <v>161</v>
      </c>
      <c r="B22" s="1583"/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4">
        <v>0</v>
      </c>
      <c r="L22" s="64">
        <v>0</v>
      </c>
      <c r="M22" s="64">
        <v>0</v>
      </c>
      <c r="N22" s="64">
        <v>0</v>
      </c>
      <c r="O22" s="64">
        <v>0</v>
      </c>
      <c r="P22" s="64">
        <v>0</v>
      </c>
      <c r="Q22" s="64">
        <v>0</v>
      </c>
      <c r="R22" s="64">
        <v>0</v>
      </c>
      <c r="S22" s="64">
        <v>0</v>
      </c>
      <c r="T22" s="64">
        <v>0</v>
      </c>
      <c r="U22" s="64">
        <v>0</v>
      </c>
      <c r="V22" s="64">
        <v>0</v>
      </c>
      <c r="W22" s="64">
        <v>0</v>
      </c>
      <c r="X22" s="64">
        <v>0</v>
      </c>
      <c r="Y22" s="64">
        <v>0</v>
      </c>
      <c r="Z22" s="64">
        <v>0</v>
      </c>
    </row>
    <row r="23" spans="1:26" ht="24.95" customHeight="1" x14ac:dyDescent="0.25">
      <c r="A23" s="1583" t="s">
        <v>163</v>
      </c>
      <c r="B23" s="1583"/>
      <c r="C23" s="64">
        <v>99</v>
      </c>
      <c r="D23" s="65">
        <v>0</v>
      </c>
      <c r="E23" s="65">
        <v>99</v>
      </c>
      <c r="F23" s="65">
        <v>0</v>
      </c>
      <c r="G23" s="65">
        <v>0</v>
      </c>
      <c r="H23" s="65">
        <v>0</v>
      </c>
      <c r="I23" s="65">
        <v>0</v>
      </c>
      <c r="J23" s="65">
        <v>0</v>
      </c>
      <c r="K23" s="65">
        <v>0</v>
      </c>
      <c r="L23" s="65">
        <v>0</v>
      </c>
      <c r="M23" s="65">
        <v>0</v>
      </c>
      <c r="N23" s="65">
        <v>0</v>
      </c>
      <c r="O23" s="65">
        <v>0</v>
      </c>
      <c r="P23" s="65">
        <v>0</v>
      </c>
      <c r="Q23" s="65">
        <v>0</v>
      </c>
      <c r="R23" s="65">
        <v>0</v>
      </c>
      <c r="S23" s="65">
        <v>0</v>
      </c>
      <c r="T23" s="65">
        <v>0</v>
      </c>
      <c r="U23" s="65">
        <v>0</v>
      </c>
      <c r="V23" s="65">
        <v>0</v>
      </c>
      <c r="W23" s="65">
        <v>0</v>
      </c>
      <c r="X23" s="65">
        <v>0</v>
      </c>
      <c r="Y23" s="65">
        <v>0</v>
      </c>
      <c r="Z23" s="65">
        <v>99</v>
      </c>
    </row>
    <row r="24" spans="1:26" ht="24.95" customHeight="1" thickBot="1" x14ac:dyDescent="0.3">
      <c r="A24" s="1583" t="s">
        <v>164</v>
      </c>
      <c r="B24" s="1583"/>
      <c r="C24" s="64">
        <v>39</v>
      </c>
      <c r="D24" s="65">
        <v>0</v>
      </c>
      <c r="E24" s="65">
        <v>39</v>
      </c>
      <c r="F24" s="65">
        <v>0</v>
      </c>
      <c r="G24" s="65">
        <v>0</v>
      </c>
      <c r="H24" s="65">
        <v>0</v>
      </c>
      <c r="I24" s="65">
        <v>0</v>
      </c>
      <c r="J24" s="65">
        <v>0</v>
      </c>
      <c r="K24" s="65">
        <v>0</v>
      </c>
      <c r="L24" s="65">
        <v>0</v>
      </c>
      <c r="M24" s="65">
        <v>0</v>
      </c>
      <c r="N24" s="65">
        <v>0</v>
      </c>
      <c r="O24" s="65">
        <v>0</v>
      </c>
      <c r="P24" s="65">
        <v>0</v>
      </c>
      <c r="Q24" s="65">
        <v>0</v>
      </c>
      <c r="R24" s="65">
        <v>0</v>
      </c>
      <c r="S24" s="65">
        <v>0</v>
      </c>
      <c r="T24" s="65">
        <v>0</v>
      </c>
      <c r="U24" s="65">
        <v>0</v>
      </c>
      <c r="V24" s="65">
        <v>0</v>
      </c>
      <c r="W24" s="65">
        <v>0</v>
      </c>
      <c r="X24" s="65">
        <v>0</v>
      </c>
      <c r="Y24" s="65">
        <v>0</v>
      </c>
      <c r="Z24" s="65">
        <v>39</v>
      </c>
    </row>
    <row r="25" spans="1:26" ht="24.95" customHeight="1" thickBot="1" x14ac:dyDescent="0.3">
      <c r="A25" s="1582" t="s">
        <v>58</v>
      </c>
      <c r="B25" s="1582"/>
      <c r="C25" s="123">
        <f>SUM(C5:C24)</f>
        <v>984</v>
      </c>
      <c r="D25" s="123">
        <f t="shared" ref="D25:Z25" si="0">SUM(D5:D24)</f>
        <v>11</v>
      </c>
      <c r="E25" s="123">
        <f t="shared" si="0"/>
        <v>995</v>
      </c>
      <c r="F25" s="123">
        <f t="shared" si="0"/>
        <v>16</v>
      </c>
      <c r="G25" s="123">
        <f t="shared" si="0"/>
        <v>9</v>
      </c>
      <c r="H25" s="123">
        <f t="shared" si="0"/>
        <v>20</v>
      </c>
      <c r="I25" s="123">
        <f t="shared" si="0"/>
        <v>45</v>
      </c>
      <c r="J25" s="123">
        <f t="shared" si="0"/>
        <v>47</v>
      </c>
      <c r="K25" s="123">
        <f t="shared" si="0"/>
        <v>97</v>
      </c>
      <c r="L25" s="123">
        <f t="shared" si="0"/>
        <v>59</v>
      </c>
      <c r="M25" s="123">
        <f t="shared" si="0"/>
        <v>203</v>
      </c>
      <c r="N25" s="123">
        <f t="shared" si="0"/>
        <v>20</v>
      </c>
      <c r="O25" s="123">
        <f t="shared" si="0"/>
        <v>12</v>
      </c>
      <c r="P25" s="123">
        <f t="shared" si="0"/>
        <v>26</v>
      </c>
      <c r="Q25" s="123">
        <f t="shared" si="0"/>
        <v>58</v>
      </c>
      <c r="R25" s="123">
        <f t="shared" si="0"/>
        <v>83</v>
      </c>
      <c r="S25" s="123">
        <f t="shared" si="0"/>
        <v>98</v>
      </c>
      <c r="T25" s="123">
        <f t="shared" si="0"/>
        <v>125</v>
      </c>
      <c r="U25" s="123">
        <f t="shared" si="0"/>
        <v>306</v>
      </c>
      <c r="V25" s="123">
        <f t="shared" si="0"/>
        <v>83</v>
      </c>
      <c r="W25" s="123">
        <f t="shared" si="0"/>
        <v>93</v>
      </c>
      <c r="X25" s="123">
        <f t="shared" si="0"/>
        <v>6</v>
      </c>
      <c r="Y25" s="123">
        <f t="shared" si="0"/>
        <v>182</v>
      </c>
      <c r="Z25" s="123">
        <f t="shared" si="0"/>
        <v>1483</v>
      </c>
    </row>
    <row r="26" spans="1:26" ht="24.95" customHeight="1" thickBot="1" x14ac:dyDescent="0.3">
      <c r="A26" s="1582" t="s">
        <v>16</v>
      </c>
      <c r="B26" s="1582"/>
      <c r="C26" s="123">
        <f>C25+'9'!B33</f>
        <v>11983</v>
      </c>
      <c r="D26" s="123">
        <f>D25+'9'!C33</f>
        <v>114</v>
      </c>
      <c r="E26" s="123">
        <f>E25+'9'!D33</f>
        <v>12097</v>
      </c>
      <c r="F26" s="123">
        <f>F25+'9'!E33</f>
        <v>579</v>
      </c>
      <c r="G26" s="123">
        <f>G25+'9'!F33</f>
        <v>162</v>
      </c>
      <c r="H26" s="123">
        <f>H25+'9'!G33</f>
        <v>271</v>
      </c>
      <c r="I26" s="123">
        <f>I25+'9'!H33</f>
        <v>1012</v>
      </c>
      <c r="J26" s="123">
        <f>J25+'9'!I33</f>
        <v>168</v>
      </c>
      <c r="K26" s="123">
        <f>K25+'9'!J33</f>
        <v>367</v>
      </c>
      <c r="L26" s="123">
        <f>L25+'9'!K33</f>
        <v>80</v>
      </c>
      <c r="M26" s="123">
        <f>M25+'9'!L33</f>
        <v>615</v>
      </c>
      <c r="N26" s="123">
        <f>N25+'9'!M33</f>
        <v>192</v>
      </c>
      <c r="O26" s="123">
        <f>O25+'9'!N33</f>
        <v>52</v>
      </c>
      <c r="P26" s="123">
        <f>P25+'9'!O33</f>
        <v>56</v>
      </c>
      <c r="Q26" s="123">
        <f>Q25+'9'!P33</f>
        <v>300</v>
      </c>
      <c r="R26" s="123" t="e">
        <f>R25+'9'!#REF!</f>
        <v>#REF!</v>
      </c>
      <c r="S26" s="123" t="e">
        <f>S25+'9'!#REF!</f>
        <v>#REF!</v>
      </c>
      <c r="T26" s="123" t="e">
        <f>T25+'9'!#REF!</f>
        <v>#REF!</v>
      </c>
      <c r="U26" s="123" t="e">
        <f>U25+'9'!#REF!</f>
        <v>#REF!</v>
      </c>
      <c r="V26" s="123">
        <f>V25+'9'!Q33</f>
        <v>176</v>
      </c>
      <c r="W26" s="123">
        <f>W25+'9'!R33</f>
        <v>473</v>
      </c>
      <c r="X26" s="123">
        <f>X25+'9'!S33</f>
        <v>265</v>
      </c>
      <c r="Y26" s="123">
        <f>Y25+'9'!U33</f>
        <v>2535</v>
      </c>
      <c r="Z26" s="123">
        <f>Z25+'9'!V33</f>
        <v>14938</v>
      </c>
    </row>
    <row r="35" ht="27" customHeight="1" x14ac:dyDescent="0.25"/>
    <row r="37" ht="27" customHeight="1" x14ac:dyDescent="0.25"/>
    <row r="46" ht="27" customHeight="1" x14ac:dyDescent="0.25"/>
  </sheetData>
  <mergeCells count="35">
    <mergeCell ref="A23:B23"/>
    <mergeCell ref="A24:B24"/>
    <mergeCell ref="A25:B25"/>
    <mergeCell ref="A26:B26"/>
    <mergeCell ref="A17:B17"/>
    <mergeCell ref="A18:B18"/>
    <mergeCell ref="A19:B19"/>
    <mergeCell ref="A20:B20"/>
    <mergeCell ref="A21:B21"/>
    <mergeCell ref="A22:B22"/>
    <mergeCell ref="A16:B16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R2:U3"/>
    <mergeCell ref="V2:Y2"/>
    <mergeCell ref="Z2:Z4"/>
    <mergeCell ref="F3:I3"/>
    <mergeCell ref="J3:M3"/>
    <mergeCell ref="N3:Q3"/>
    <mergeCell ref="V3:Y3"/>
    <mergeCell ref="N2:Q2"/>
    <mergeCell ref="A1:M1"/>
    <mergeCell ref="A2:B4"/>
    <mergeCell ref="E2:E3"/>
    <mergeCell ref="F2:I2"/>
    <mergeCell ref="J2:M2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6"/>
  <sheetViews>
    <sheetView rightToLeft="1" topLeftCell="C1" zoomScale="55" zoomScaleNormal="55" zoomScaleSheetLayoutView="40" workbookViewId="0">
      <selection activeCell="C6" sqref="C6:Z13"/>
    </sheetView>
  </sheetViews>
  <sheetFormatPr defaultColWidth="14.140625" defaultRowHeight="15" x14ac:dyDescent="0.25"/>
  <cols>
    <col min="1" max="1" width="21.42578125" customWidth="1"/>
    <col min="2" max="2" width="12.5703125" customWidth="1"/>
    <col min="3" max="3" width="12.42578125" customWidth="1"/>
    <col min="4" max="4" width="12" customWidth="1"/>
    <col min="5" max="5" width="11.85546875" customWidth="1"/>
    <col min="6" max="6" width="12.140625" customWidth="1"/>
    <col min="7" max="7" width="11.140625" customWidth="1"/>
    <col min="8" max="8" width="13.140625" customWidth="1"/>
    <col min="9" max="9" width="11.42578125" customWidth="1"/>
    <col min="10" max="10" width="14.42578125" customWidth="1"/>
    <col min="11" max="11" width="13.7109375" customWidth="1"/>
    <col min="12" max="12" width="15.85546875" customWidth="1"/>
    <col min="13" max="13" width="12.42578125" customWidth="1"/>
    <col min="26" max="26" width="14.140625" customWidth="1"/>
  </cols>
  <sheetData>
    <row r="1" spans="1:27" ht="26.25" customHeight="1" x14ac:dyDescent="0.25">
      <c r="A1" s="1794" t="s">
        <v>171</v>
      </c>
      <c r="B1" s="1794"/>
      <c r="C1" s="1794"/>
      <c r="D1" s="1794"/>
      <c r="E1" s="1794"/>
      <c r="F1" s="1794"/>
      <c r="G1" s="1794"/>
      <c r="H1" s="1794"/>
      <c r="I1" s="1794"/>
      <c r="J1" s="1794"/>
      <c r="K1" s="1794"/>
      <c r="L1" s="1794"/>
      <c r="M1" s="1794"/>
      <c r="N1" s="1794"/>
      <c r="O1" s="1794"/>
      <c r="P1" s="1794"/>
      <c r="Q1" s="1794"/>
      <c r="R1" s="1794"/>
      <c r="S1" s="1794"/>
      <c r="T1" s="1794"/>
      <c r="U1" s="1794"/>
      <c r="V1" s="1794"/>
      <c r="W1" s="1794"/>
      <c r="X1" s="1794"/>
      <c r="Y1" s="1794"/>
      <c r="Z1" s="1795"/>
      <c r="AA1" s="111"/>
    </row>
    <row r="2" spans="1:27" ht="31.5" customHeight="1" x14ac:dyDescent="0.25">
      <c r="A2" s="1787" t="s">
        <v>226</v>
      </c>
      <c r="B2" s="1787"/>
      <c r="C2" s="1787"/>
      <c r="D2" s="1787"/>
      <c r="E2" s="1787"/>
      <c r="F2" s="1787"/>
      <c r="G2" s="1787"/>
      <c r="H2" s="1787"/>
      <c r="I2" s="1787"/>
      <c r="J2" s="1787"/>
      <c r="K2" s="1787"/>
      <c r="L2" s="1787"/>
      <c r="M2" s="1787"/>
      <c r="N2" s="1787"/>
      <c r="O2" s="1787"/>
      <c r="P2" s="1787"/>
      <c r="Q2" s="1787"/>
      <c r="R2" s="1787"/>
      <c r="S2" s="1787"/>
      <c r="T2" s="1787"/>
      <c r="U2" s="1787"/>
      <c r="V2" s="1787"/>
      <c r="W2" s="1787"/>
      <c r="X2" s="1787"/>
      <c r="Y2" s="1787"/>
      <c r="Z2" s="1796"/>
      <c r="AA2" s="111"/>
    </row>
    <row r="3" spans="1:27" ht="30.75" customHeight="1" x14ac:dyDescent="0.25">
      <c r="A3" s="1786" t="s">
        <v>132</v>
      </c>
      <c r="B3" s="1786"/>
      <c r="C3" s="95" t="s">
        <v>19</v>
      </c>
      <c r="D3" s="95" t="s">
        <v>20</v>
      </c>
      <c r="E3" s="1786" t="s">
        <v>215</v>
      </c>
      <c r="F3" s="1788" t="s">
        <v>87</v>
      </c>
      <c r="G3" s="1788"/>
      <c r="H3" s="1788"/>
      <c r="I3" s="1788"/>
      <c r="J3" s="1788" t="s">
        <v>64</v>
      </c>
      <c r="K3" s="1788"/>
      <c r="L3" s="1788"/>
      <c r="M3" s="1788"/>
      <c r="N3" s="1788" t="s">
        <v>219</v>
      </c>
      <c r="O3" s="1788"/>
      <c r="P3" s="1788"/>
      <c r="Q3" s="1788"/>
      <c r="R3" s="1786" t="s">
        <v>222</v>
      </c>
      <c r="S3" s="1786"/>
      <c r="T3" s="1786"/>
      <c r="U3" s="1786"/>
      <c r="V3" s="1788" t="s">
        <v>220</v>
      </c>
      <c r="W3" s="1788"/>
      <c r="X3" s="1788"/>
      <c r="Y3" s="1788"/>
      <c r="Z3" s="1789" t="s">
        <v>16</v>
      </c>
      <c r="AA3" s="111"/>
    </row>
    <row r="4" spans="1:27" ht="58.5" customHeight="1" x14ac:dyDescent="0.25">
      <c r="A4" s="1794"/>
      <c r="B4" s="1794"/>
      <c r="C4" s="95" t="s">
        <v>213</v>
      </c>
      <c r="D4" s="95" t="s">
        <v>213</v>
      </c>
      <c r="E4" s="1787"/>
      <c r="F4" s="1788" t="s">
        <v>213</v>
      </c>
      <c r="G4" s="1788"/>
      <c r="H4" s="1788"/>
      <c r="I4" s="1788"/>
      <c r="J4" s="1788" t="s">
        <v>213</v>
      </c>
      <c r="K4" s="1788"/>
      <c r="L4" s="1788"/>
      <c r="M4" s="1788"/>
      <c r="N4" s="1788" t="s">
        <v>213</v>
      </c>
      <c r="O4" s="1788"/>
      <c r="P4" s="1788"/>
      <c r="Q4" s="1788"/>
      <c r="R4" s="1787"/>
      <c r="S4" s="1787"/>
      <c r="T4" s="1787"/>
      <c r="U4" s="1787"/>
      <c r="V4" s="1788" t="s">
        <v>213</v>
      </c>
      <c r="W4" s="1788"/>
      <c r="X4" s="1788"/>
      <c r="Y4" s="1788"/>
      <c r="Z4" s="1790"/>
      <c r="AA4" s="111"/>
    </row>
    <row r="5" spans="1:27" ht="37.5" customHeight="1" thickBot="1" x14ac:dyDescent="0.3">
      <c r="A5" s="1797"/>
      <c r="B5" s="1797"/>
      <c r="C5" s="110" t="s">
        <v>214</v>
      </c>
      <c r="D5" s="110" t="s">
        <v>214</v>
      </c>
      <c r="E5" s="110" t="s">
        <v>214</v>
      </c>
      <c r="F5" s="110" t="s">
        <v>216</v>
      </c>
      <c r="G5" s="110" t="s">
        <v>217</v>
      </c>
      <c r="H5" s="110" t="s">
        <v>218</v>
      </c>
      <c r="I5" s="110" t="s">
        <v>0</v>
      </c>
      <c r="J5" s="110" t="s">
        <v>216</v>
      </c>
      <c r="K5" s="110" t="s">
        <v>217</v>
      </c>
      <c r="L5" s="110" t="s">
        <v>218</v>
      </c>
      <c r="M5" s="110" t="s">
        <v>0</v>
      </c>
      <c r="N5" s="110" t="s">
        <v>216</v>
      </c>
      <c r="O5" s="110" t="s">
        <v>217</v>
      </c>
      <c r="P5" s="110" t="s">
        <v>218</v>
      </c>
      <c r="Q5" s="110" t="s">
        <v>0</v>
      </c>
      <c r="R5" s="110" t="s">
        <v>216</v>
      </c>
      <c r="S5" s="110" t="s">
        <v>217</v>
      </c>
      <c r="T5" s="110" t="s">
        <v>218</v>
      </c>
      <c r="U5" s="110" t="s">
        <v>0</v>
      </c>
      <c r="V5" s="110" t="s">
        <v>223</v>
      </c>
      <c r="W5" s="110" t="s">
        <v>224</v>
      </c>
      <c r="X5" s="110" t="s">
        <v>225</v>
      </c>
      <c r="Y5" s="110" t="s">
        <v>0</v>
      </c>
      <c r="Z5" s="1791"/>
      <c r="AA5" s="111"/>
    </row>
    <row r="6" spans="1:27" ht="24.95" customHeight="1" x14ac:dyDescent="0.25">
      <c r="A6" s="1755" t="s">
        <v>26</v>
      </c>
      <c r="B6" s="1755"/>
      <c r="C6" s="95">
        <v>49</v>
      </c>
      <c r="D6" s="95">
        <v>2</v>
      </c>
      <c r="E6" s="95">
        <v>51</v>
      </c>
      <c r="F6" s="95">
        <v>2</v>
      </c>
      <c r="G6" s="95">
        <v>0</v>
      </c>
      <c r="H6" s="95">
        <v>0</v>
      </c>
      <c r="I6" s="95">
        <v>2</v>
      </c>
      <c r="J6" s="95">
        <v>0</v>
      </c>
      <c r="K6" s="95">
        <v>2</v>
      </c>
      <c r="L6" s="95">
        <v>31</v>
      </c>
      <c r="M6" s="95">
        <v>33</v>
      </c>
      <c r="N6" s="95">
        <v>0</v>
      </c>
      <c r="O6" s="95">
        <v>0</v>
      </c>
      <c r="P6" s="95">
        <v>0</v>
      </c>
      <c r="Q6" s="95">
        <v>0</v>
      </c>
      <c r="R6" s="95">
        <v>2</v>
      </c>
      <c r="S6" s="95">
        <v>2</v>
      </c>
      <c r="T6" s="95">
        <v>31</v>
      </c>
      <c r="U6" s="95">
        <v>35</v>
      </c>
      <c r="V6" s="95">
        <v>0</v>
      </c>
      <c r="W6" s="95">
        <v>0</v>
      </c>
      <c r="X6" s="95">
        <v>0</v>
      </c>
      <c r="Y6" s="95">
        <v>0</v>
      </c>
      <c r="Z6" s="112">
        <v>86</v>
      </c>
      <c r="AA6" s="111"/>
    </row>
    <row r="7" spans="1:27" ht="24.95" customHeight="1" x14ac:dyDescent="0.25">
      <c r="A7" s="1755" t="s">
        <v>70</v>
      </c>
      <c r="B7" s="1755"/>
      <c r="C7" s="95">
        <v>374</v>
      </c>
      <c r="D7" s="95">
        <v>0</v>
      </c>
      <c r="E7" s="95">
        <v>374</v>
      </c>
      <c r="F7" s="95">
        <v>19</v>
      </c>
      <c r="G7" s="95">
        <v>84</v>
      </c>
      <c r="H7" s="95">
        <v>125</v>
      </c>
      <c r="I7" s="95">
        <v>228</v>
      </c>
      <c r="J7" s="95">
        <v>0</v>
      </c>
      <c r="K7" s="95">
        <v>278</v>
      </c>
      <c r="L7" s="95">
        <v>0</v>
      </c>
      <c r="M7" s="95">
        <v>278</v>
      </c>
      <c r="N7" s="95">
        <v>22</v>
      </c>
      <c r="O7" s="95">
        <v>45</v>
      </c>
      <c r="P7" s="95">
        <v>208</v>
      </c>
      <c r="Q7" s="95">
        <v>275</v>
      </c>
      <c r="R7" s="95">
        <v>41</v>
      </c>
      <c r="S7" s="95">
        <v>407</v>
      </c>
      <c r="T7" s="95">
        <v>333</v>
      </c>
      <c r="U7" s="95">
        <v>781</v>
      </c>
      <c r="V7" s="95">
        <v>1</v>
      </c>
      <c r="W7" s="95">
        <v>37</v>
      </c>
      <c r="X7" s="95">
        <v>65</v>
      </c>
      <c r="Y7" s="95">
        <v>103</v>
      </c>
      <c r="Z7" s="112">
        <v>1258</v>
      </c>
      <c r="AA7" s="111"/>
    </row>
    <row r="8" spans="1:27" ht="24.95" customHeight="1" x14ac:dyDescent="0.25">
      <c r="A8" s="1755" t="s">
        <v>30</v>
      </c>
      <c r="B8" s="1755"/>
      <c r="C8" s="95">
        <v>77</v>
      </c>
      <c r="D8" s="95">
        <v>0</v>
      </c>
      <c r="E8" s="95">
        <v>77</v>
      </c>
      <c r="F8" s="95">
        <v>6</v>
      </c>
      <c r="G8" s="95">
        <v>0</v>
      </c>
      <c r="H8" s="95">
        <v>0</v>
      </c>
      <c r="I8" s="95">
        <v>6</v>
      </c>
      <c r="J8" s="95">
        <v>51</v>
      </c>
      <c r="K8" s="95">
        <v>0</v>
      </c>
      <c r="L8" s="95">
        <v>0</v>
      </c>
      <c r="M8" s="95">
        <v>51</v>
      </c>
      <c r="N8" s="95">
        <v>0</v>
      </c>
      <c r="O8" s="95">
        <v>0</v>
      </c>
      <c r="P8" s="95">
        <v>0</v>
      </c>
      <c r="Q8" s="95">
        <v>0</v>
      </c>
      <c r="R8" s="95">
        <v>57</v>
      </c>
      <c r="S8" s="95">
        <v>0</v>
      </c>
      <c r="T8" s="95">
        <v>0</v>
      </c>
      <c r="U8" s="95">
        <v>57</v>
      </c>
      <c r="V8" s="95">
        <v>0</v>
      </c>
      <c r="W8" s="95">
        <v>0</v>
      </c>
      <c r="X8" s="95">
        <v>0</v>
      </c>
      <c r="Y8" s="95">
        <v>0</v>
      </c>
      <c r="Z8" s="112">
        <v>134</v>
      </c>
      <c r="AA8" s="111"/>
    </row>
    <row r="9" spans="1:27" ht="24.95" customHeight="1" x14ac:dyDescent="0.25">
      <c r="A9" s="1755" t="s">
        <v>31</v>
      </c>
      <c r="B9" s="1755"/>
      <c r="C9" s="95">
        <v>238</v>
      </c>
      <c r="D9" s="95">
        <v>3</v>
      </c>
      <c r="E9" s="95">
        <v>241</v>
      </c>
      <c r="F9" s="95">
        <v>103</v>
      </c>
      <c r="G9" s="95">
        <v>0</v>
      </c>
      <c r="H9" s="95">
        <v>1114</v>
      </c>
      <c r="I9" s="95">
        <v>1217</v>
      </c>
      <c r="J9" s="95">
        <v>0</v>
      </c>
      <c r="K9" s="95">
        <v>0</v>
      </c>
      <c r="L9" s="95">
        <v>0</v>
      </c>
      <c r="M9" s="95">
        <v>0</v>
      </c>
      <c r="N9" s="95">
        <v>6</v>
      </c>
      <c r="O9" s="95">
        <v>0</v>
      </c>
      <c r="P9" s="95">
        <v>0</v>
      </c>
      <c r="Q9" s="95">
        <v>6</v>
      </c>
      <c r="R9" s="95">
        <v>109</v>
      </c>
      <c r="S9" s="95">
        <v>0</v>
      </c>
      <c r="T9" s="95">
        <v>1114</v>
      </c>
      <c r="U9" s="95">
        <v>1223</v>
      </c>
      <c r="V9" s="95">
        <v>12</v>
      </c>
      <c r="W9" s="95">
        <v>6</v>
      </c>
      <c r="X9" s="95">
        <v>13</v>
      </c>
      <c r="Y9" s="95">
        <v>31</v>
      </c>
      <c r="Z9" s="112">
        <v>1495</v>
      </c>
      <c r="AA9" s="111"/>
    </row>
    <row r="10" spans="1:27" ht="24.95" customHeight="1" x14ac:dyDescent="0.25">
      <c r="A10" s="1755" t="s">
        <v>71</v>
      </c>
      <c r="B10" s="1755"/>
      <c r="C10" s="95">
        <v>313</v>
      </c>
      <c r="D10" s="95">
        <v>0</v>
      </c>
      <c r="E10" s="95">
        <v>313</v>
      </c>
      <c r="F10" s="95">
        <v>5</v>
      </c>
      <c r="G10" s="95">
        <v>13</v>
      </c>
      <c r="H10" s="95">
        <v>0</v>
      </c>
      <c r="I10" s="95">
        <v>18</v>
      </c>
      <c r="J10" s="95">
        <v>6</v>
      </c>
      <c r="K10" s="95">
        <v>20</v>
      </c>
      <c r="L10" s="95">
        <v>0</v>
      </c>
      <c r="M10" s="95">
        <v>26</v>
      </c>
      <c r="N10" s="95">
        <v>7</v>
      </c>
      <c r="O10" s="95">
        <v>0</v>
      </c>
      <c r="P10" s="95">
        <v>0</v>
      </c>
      <c r="Q10" s="95">
        <v>7</v>
      </c>
      <c r="R10" s="95">
        <v>18</v>
      </c>
      <c r="S10" s="95">
        <v>33</v>
      </c>
      <c r="T10" s="95">
        <v>0</v>
      </c>
      <c r="U10" s="95">
        <v>51</v>
      </c>
      <c r="V10" s="95">
        <v>9</v>
      </c>
      <c r="W10" s="95">
        <v>10</v>
      </c>
      <c r="X10" s="95">
        <v>0</v>
      </c>
      <c r="Y10" s="95">
        <v>19</v>
      </c>
      <c r="Z10" s="112">
        <v>383</v>
      </c>
      <c r="AA10" s="111"/>
    </row>
    <row r="11" spans="1:27" ht="24.95" customHeight="1" x14ac:dyDescent="0.25">
      <c r="A11" s="1755" t="s">
        <v>34</v>
      </c>
      <c r="B11" s="1755"/>
      <c r="C11" s="95">
        <v>48</v>
      </c>
      <c r="D11" s="95">
        <v>0</v>
      </c>
      <c r="E11" s="95">
        <v>48</v>
      </c>
      <c r="F11" s="95">
        <v>14</v>
      </c>
      <c r="G11" s="95">
        <v>0</v>
      </c>
      <c r="H11" s="95">
        <v>0</v>
      </c>
      <c r="I11" s="95">
        <v>14</v>
      </c>
      <c r="J11" s="95">
        <v>0</v>
      </c>
      <c r="K11" s="95">
        <v>0</v>
      </c>
      <c r="L11" s="95">
        <v>0</v>
      </c>
      <c r="M11" s="95">
        <v>0</v>
      </c>
      <c r="N11" s="95">
        <v>0</v>
      </c>
      <c r="O11" s="95">
        <v>0</v>
      </c>
      <c r="P11" s="95">
        <v>0</v>
      </c>
      <c r="Q11" s="95">
        <v>0</v>
      </c>
      <c r="R11" s="95">
        <v>14</v>
      </c>
      <c r="S11" s="95">
        <v>0</v>
      </c>
      <c r="T11" s="95">
        <v>0</v>
      </c>
      <c r="U11" s="95">
        <v>14</v>
      </c>
      <c r="V11" s="95">
        <v>5</v>
      </c>
      <c r="W11" s="95">
        <v>1</v>
      </c>
      <c r="X11" s="95">
        <v>1</v>
      </c>
      <c r="Y11" s="95">
        <v>7</v>
      </c>
      <c r="Z11" s="112">
        <v>69</v>
      </c>
      <c r="AA11" s="111"/>
    </row>
    <row r="12" spans="1:27" ht="24.95" customHeight="1" x14ac:dyDescent="0.25">
      <c r="A12" s="1755" t="s">
        <v>72</v>
      </c>
      <c r="B12" s="1755"/>
      <c r="C12" s="95">
        <v>1</v>
      </c>
      <c r="D12" s="95">
        <v>0</v>
      </c>
      <c r="E12" s="95">
        <v>1</v>
      </c>
      <c r="F12" s="95">
        <v>0</v>
      </c>
      <c r="G12" s="95">
        <v>0</v>
      </c>
      <c r="H12" s="95">
        <v>0</v>
      </c>
      <c r="I12" s="95">
        <v>0</v>
      </c>
      <c r="J12" s="95">
        <v>0</v>
      </c>
      <c r="K12" s="95">
        <v>0</v>
      </c>
      <c r="L12" s="95">
        <v>0</v>
      </c>
      <c r="M12" s="95">
        <v>0</v>
      </c>
      <c r="N12" s="95">
        <v>0</v>
      </c>
      <c r="O12" s="95">
        <v>0</v>
      </c>
      <c r="P12" s="95">
        <v>0</v>
      </c>
      <c r="Q12" s="95">
        <v>0</v>
      </c>
      <c r="R12" s="95">
        <v>0</v>
      </c>
      <c r="S12" s="95">
        <v>0</v>
      </c>
      <c r="T12" s="95">
        <v>0</v>
      </c>
      <c r="U12" s="95">
        <v>0</v>
      </c>
      <c r="V12" s="95">
        <v>0</v>
      </c>
      <c r="W12" s="95">
        <v>0</v>
      </c>
      <c r="X12" s="95">
        <v>0</v>
      </c>
      <c r="Y12" s="95">
        <v>0</v>
      </c>
      <c r="Z12" s="112">
        <v>1</v>
      </c>
      <c r="AA12" s="111"/>
    </row>
    <row r="13" spans="1:27" ht="20.25" x14ac:dyDescent="0.25">
      <c r="A13" s="1755" t="s">
        <v>79</v>
      </c>
      <c r="B13" s="1755"/>
      <c r="C13" s="114">
        <v>22</v>
      </c>
      <c r="D13" s="114">
        <v>0</v>
      </c>
      <c r="E13" s="114">
        <v>22</v>
      </c>
      <c r="F13" s="114">
        <v>2</v>
      </c>
      <c r="G13" s="114">
        <v>0</v>
      </c>
      <c r="H13" s="114">
        <v>0</v>
      </c>
      <c r="I13" s="114">
        <v>2</v>
      </c>
      <c r="J13" s="114">
        <v>0</v>
      </c>
      <c r="K13" s="114">
        <v>0</v>
      </c>
      <c r="L13" s="114">
        <v>0</v>
      </c>
      <c r="M13" s="114">
        <v>0</v>
      </c>
      <c r="N13" s="114">
        <v>0</v>
      </c>
      <c r="O13" s="114">
        <v>0</v>
      </c>
      <c r="P13" s="114">
        <v>0</v>
      </c>
      <c r="Q13" s="114">
        <v>0</v>
      </c>
      <c r="R13" s="114">
        <v>2</v>
      </c>
      <c r="S13" s="114">
        <v>0</v>
      </c>
      <c r="T13" s="114">
        <v>0</v>
      </c>
      <c r="U13" s="114">
        <v>2</v>
      </c>
      <c r="V13" s="114">
        <v>0</v>
      </c>
      <c r="W13" s="114">
        <v>0</v>
      </c>
      <c r="X13" s="114">
        <v>0</v>
      </c>
      <c r="Y13" s="114">
        <v>0</v>
      </c>
      <c r="Z13" s="115">
        <v>24</v>
      </c>
      <c r="AA13" s="111"/>
    </row>
    <row r="14" spans="1:27" ht="34.5" customHeight="1" thickBot="1" x14ac:dyDescent="0.3">
      <c r="A14" s="1793" t="s">
        <v>58</v>
      </c>
      <c r="B14" s="1793"/>
      <c r="C14" s="82">
        <v>1122</v>
      </c>
      <c r="D14" s="82">
        <v>5</v>
      </c>
      <c r="E14" s="82">
        <v>1127</v>
      </c>
      <c r="F14" s="82">
        <v>151</v>
      </c>
      <c r="G14" s="82">
        <v>97</v>
      </c>
      <c r="H14" s="82">
        <v>1239</v>
      </c>
      <c r="I14" s="82">
        <v>1487</v>
      </c>
      <c r="J14" s="82">
        <v>57</v>
      </c>
      <c r="K14" s="82">
        <v>300</v>
      </c>
      <c r="L14" s="82">
        <v>31</v>
      </c>
      <c r="M14" s="82">
        <v>388</v>
      </c>
      <c r="N14" s="82">
        <v>35</v>
      </c>
      <c r="O14" s="82">
        <v>45</v>
      </c>
      <c r="P14" s="82">
        <v>208</v>
      </c>
      <c r="Q14" s="82">
        <v>288</v>
      </c>
      <c r="R14" s="82">
        <v>243</v>
      </c>
      <c r="S14" s="82">
        <v>442</v>
      </c>
      <c r="T14" s="82">
        <v>1478</v>
      </c>
      <c r="U14" s="82">
        <v>2163</v>
      </c>
      <c r="V14" s="82">
        <v>27</v>
      </c>
      <c r="W14" s="82">
        <v>54</v>
      </c>
      <c r="X14" s="82">
        <v>79</v>
      </c>
      <c r="Y14" s="82">
        <v>160</v>
      </c>
      <c r="Z14" s="113">
        <v>3450</v>
      </c>
    </row>
    <row r="15" spans="1:27" ht="15.75" thickTop="1" x14ac:dyDescent="0.25"/>
    <row r="16" spans="1:27" ht="26.25" x14ac:dyDescent="0.4">
      <c r="C16" s="21"/>
    </row>
  </sheetData>
  <mergeCells count="23">
    <mergeCell ref="N4:Q4"/>
    <mergeCell ref="V4:Y4"/>
    <mergeCell ref="A6:B6"/>
    <mergeCell ref="A1:Z1"/>
    <mergeCell ref="A2:Z2"/>
    <mergeCell ref="A3:B5"/>
    <mergeCell ref="E3:E4"/>
    <mergeCell ref="F3:I3"/>
    <mergeCell ref="J3:M3"/>
    <mergeCell ref="N3:Q3"/>
    <mergeCell ref="R3:U4"/>
    <mergeCell ref="V3:Y3"/>
    <mergeCell ref="Z3:Z5"/>
    <mergeCell ref="A7:B7"/>
    <mergeCell ref="A8:B8"/>
    <mergeCell ref="A9:B9"/>
    <mergeCell ref="F4:I4"/>
    <mergeCell ref="J4:M4"/>
    <mergeCell ref="A14:B14"/>
    <mergeCell ref="A13:B13"/>
    <mergeCell ref="A10:B10"/>
    <mergeCell ref="A11:B11"/>
    <mergeCell ref="A12:B12"/>
  </mergeCells>
  <pageMargins left="0.66" right="0.87" top="0.57999999999999996" bottom="0.36" header="0.41" footer="0.2"/>
  <pageSetup paperSize="9" scale="79" orientation="landscape" verticalDpi="1200" r:id="rId1"/>
  <headerFooter>
    <oddFooter>&amp;C&amp;"-,غامق"&amp;10 10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B10"/>
  <sheetViews>
    <sheetView rightToLeft="1" topLeftCell="C1" zoomScale="55" zoomScaleNormal="55" zoomScaleSheetLayoutView="40" workbookViewId="0">
      <selection activeCell="O30" sqref="O30"/>
    </sheetView>
  </sheetViews>
  <sheetFormatPr defaultColWidth="14.140625" defaultRowHeight="15" x14ac:dyDescent="0.25"/>
  <cols>
    <col min="1" max="1" width="21.42578125" customWidth="1"/>
    <col min="2" max="2" width="12.5703125" customWidth="1"/>
    <col min="3" max="3" width="12.42578125" customWidth="1"/>
    <col min="4" max="4" width="12" customWidth="1"/>
    <col min="5" max="5" width="11.85546875" customWidth="1"/>
    <col min="6" max="6" width="12.140625" customWidth="1"/>
    <col min="7" max="7" width="14" customWidth="1"/>
    <col min="8" max="8" width="13.140625" customWidth="1"/>
    <col min="9" max="9" width="11.42578125" customWidth="1"/>
    <col min="10" max="10" width="14.42578125" customWidth="1"/>
    <col min="11" max="11" width="13.7109375" customWidth="1"/>
    <col min="12" max="12" width="15.85546875" customWidth="1"/>
    <col min="13" max="13" width="12.42578125" customWidth="1"/>
    <col min="26" max="26" width="14.140625" customWidth="1"/>
  </cols>
  <sheetData>
    <row r="1" spans="1:28" ht="26.25" customHeight="1" x14ac:dyDescent="0.25">
      <c r="A1" s="1794" t="s">
        <v>171</v>
      </c>
      <c r="B1" s="1794"/>
      <c r="C1" s="1794"/>
      <c r="D1" s="1794"/>
      <c r="E1" s="1794"/>
      <c r="F1" s="1794"/>
      <c r="G1" s="1794"/>
      <c r="H1" s="1794"/>
      <c r="I1" s="1794"/>
      <c r="J1" s="1794"/>
      <c r="K1" s="1794"/>
      <c r="L1" s="1794"/>
      <c r="M1" s="1794"/>
      <c r="N1" s="1794"/>
      <c r="O1" s="1794"/>
      <c r="P1" s="1794"/>
      <c r="Q1" s="1794"/>
      <c r="R1" s="1794"/>
      <c r="S1" s="1794"/>
      <c r="T1" s="1794"/>
      <c r="U1" s="1794"/>
      <c r="V1" s="1794"/>
      <c r="W1" s="1794"/>
      <c r="X1" s="1794"/>
      <c r="Y1" s="1794"/>
      <c r="Z1" s="1795"/>
      <c r="AA1" s="111"/>
      <c r="AB1" s="116"/>
    </row>
    <row r="2" spans="1:28" ht="31.5" customHeight="1" x14ac:dyDescent="0.25">
      <c r="A2" s="1787" t="s">
        <v>227</v>
      </c>
      <c r="B2" s="1787"/>
      <c r="C2" s="1787"/>
      <c r="D2" s="1787"/>
      <c r="E2" s="1787"/>
      <c r="F2" s="1787"/>
      <c r="G2" s="1787"/>
      <c r="H2" s="1787"/>
      <c r="I2" s="1787"/>
      <c r="J2" s="1787"/>
      <c r="K2" s="1787"/>
      <c r="L2" s="1787"/>
      <c r="M2" s="1787"/>
      <c r="N2" s="1787"/>
      <c r="O2" s="1787"/>
      <c r="P2" s="1787"/>
      <c r="Q2" s="1787"/>
      <c r="R2" s="1787"/>
      <c r="S2" s="1787"/>
      <c r="T2" s="1787"/>
      <c r="U2" s="1787"/>
      <c r="V2" s="1787"/>
      <c r="W2" s="1787"/>
      <c r="X2" s="1787"/>
      <c r="Y2" s="1787"/>
      <c r="Z2" s="1796"/>
      <c r="AA2" s="111"/>
      <c r="AB2" s="116"/>
    </row>
    <row r="3" spans="1:28" ht="30.75" customHeight="1" x14ac:dyDescent="0.25">
      <c r="A3" s="1786" t="s">
        <v>132</v>
      </c>
      <c r="B3" s="1786"/>
      <c r="C3" s="95" t="s">
        <v>19</v>
      </c>
      <c r="D3" s="95" t="s">
        <v>20</v>
      </c>
      <c r="E3" s="1786" t="s">
        <v>215</v>
      </c>
      <c r="F3" s="1788" t="s">
        <v>87</v>
      </c>
      <c r="G3" s="1788"/>
      <c r="H3" s="1788"/>
      <c r="I3" s="1788"/>
      <c r="J3" s="1788" t="s">
        <v>64</v>
      </c>
      <c r="K3" s="1788"/>
      <c r="L3" s="1788"/>
      <c r="M3" s="1788"/>
      <c r="N3" s="1788" t="s">
        <v>219</v>
      </c>
      <c r="O3" s="1788"/>
      <c r="P3" s="1788"/>
      <c r="Q3" s="1788"/>
      <c r="R3" s="1786" t="s">
        <v>222</v>
      </c>
      <c r="S3" s="1786"/>
      <c r="T3" s="1786"/>
      <c r="U3" s="1786"/>
      <c r="V3" s="1788" t="s">
        <v>220</v>
      </c>
      <c r="W3" s="1788"/>
      <c r="X3" s="1788"/>
      <c r="Y3" s="1788"/>
      <c r="Z3" s="1789" t="s">
        <v>16</v>
      </c>
      <c r="AA3" s="111"/>
      <c r="AB3" s="116"/>
    </row>
    <row r="4" spans="1:28" ht="58.5" customHeight="1" x14ac:dyDescent="0.25">
      <c r="A4" s="1794"/>
      <c r="B4" s="1794"/>
      <c r="C4" s="95" t="s">
        <v>213</v>
      </c>
      <c r="D4" s="95" t="s">
        <v>213</v>
      </c>
      <c r="E4" s="1787"/>
      <c r="F4" s="1788" t="s">
        <v>213</v>
      </c>
      <c r="G4" s="1788"/>
      <c r="H4" s="1788"/>
      <c r="I4" s="1788"/>
      <c r="J4" s="1788" t="s">
        <v>213</v>
      </c>
      <c r="K4" s="1788"/>
      <c r="L4" s="1788"/>
      <c r="M4" s="1788"/>
      <c r="N4" s="1788" t="s">
        <v>213</v>
      </c>
      <c r="O4" s="1788"/>
      <c r="P4" s="1788"/>
      <c r="Q4" s="1788"/>
      <c r="R4" s="1787"/>
      <c r="S4" s="1787"/>
      <c r="T4" s="1787"/>
      <c r="U4" s="1787"/>
      <c r="V4" s="1788" t="s">
        <v>213</v>
      </c>
      <c r="W4" s="1788"/>
      <c r="X4" s="1788"/>
      <c r="Y4" s="1788"/>
      <c r="Z4" s="1790"/>
      <c r="AA4" s="111"/>
      <c r="AB4" s="116"/>
    </row>
    <row r="5" spans="1:28" ht="37.5" customHeight="1" thickBot="1" x14ac:dyDescent="0.3">
      <c r="A5" s="1797"/>
      <c r="B5" s="1797"/>
      <c r="C5" s="110" t="s">
        <v>214</v>
      </c>
      <c r="D5" s="110" t="s">
        <v>214</v>
      </c>
      <c r="E5" s="110" t="s">
        <v>214</v>
      </c>
      <c r="F5" s="110" t="s">
        <v>216</v>
      </c>
      <c r="G5" s="110" t="s">
        <v>217</v>
      </c>
      <c r="H5" s="110" t="s">
        <v>218</v>
      </c>
      <c r="I5" s="110" t="s">
        <v>0</v>
      </c>
      <c r="J5" s="110" t="s">
        <v>216</v>
      </c>
      <c r="K5" s="110" t="s">
        <v>217</v>
      </c>
      <c r="L5" s="110" t="s">
        <v>218</v>
      </c>
      <c r="M5" s="110" t="s">
        <v>0</v>
      </c>
      <c r="N5" s="110" t="s">
        <v>216</v>
      </c>
      <c r="O5" s="110" t="s">
        <v>217</v>
      </c>
      <c r="P5" s="110" t="s">
        <v>218</v>
      </c>
      <c r="Q5" s="110" t="s">
        <v>0</v>
      </c>
      <c r="R5" s="110" t="s">
        <v>216</v>
      </c>
      <c r="S5" s="110" t="s">
        <v>217</v>
      </c>
      <c r="T5" s="110" t="s">
        <v>218</v>
      </c>
      <c r="U5" s="110" t="s">
        <v>0</v>
      </c>
      <c r="V5" s="110" t="s">
        <v>223</v>
      </c>
      <c r="W5" s="110" t="s">
        <v>224</v>
      </c>
      <c r="X5" s="110" t="s">
        <v>225</v>
      </c>
      <c r="Y5" s="110" t="s">
        <v>0</v>
      </c>
      <c r="Z5" s="1791"/>
      <c r="AA5" s="111"/>
      <c r="AB5" s="116"/>
    </row>
    <row r="6" spans="1:28" ht="24.95" customHeight="1" x14ac:dyDescent="0.25">
      <c r="A6" s="1755" t="s">
        <v>31</v>
      </c>
      <c r="B6" s="1755"/>
      <c r="C6" s="95">
        <v>7</v>
      </c>
      <c r="D6" s="95">
        <v>0</v>
      </c>
      <c r="E6" s="95">
        <v>7</v>
      </c>
      <c r="F6" s="95">
        <v>0</v>
      </c>
      <c r="G6" s="95">
        <v>0</v>
      </c>
      <c r="H6" s="95">
        <v>20</v>
      </c>
      <c r="I6" s="95">
        <v>20</v>
      </c>
      <c r="J6" s="95">
        <v>0</v>
      </c>
      <c r="K6" s="95">
        <v>0</v>
      </c>
      <c r="L6" s="95">
        <v>0</v>
      </c>
      <c r="M6" s="95">
        <v>0</v>
      </c>
      <c r="N6" s="95">
        <v>0</v>
      </c>
      <c r="O6" s="95">
        <v>0</v>
      </c>
      <c r="P6" s="95">
        <v>21</v>
      </c>
      <c r="Q6" s="95">
        <v>21</v>
      </c>
      <c r="R6" s="95">
        <v>0</v>
      </c>
      <c r="S6" s="95">
        <v>0</v>
      </c>
      <c r="T6" s="95">
        <v>41</v>
      </c>
      <c r="U6" s="95">
        <v>41</v>
      </c>
      <c r="V6" s="95">
        <v>0</v>
      </c>
      <c r="W6" s="95">
        <v>0</v>
      </c>
      <c r="X6" s="95">
        <v>4</v>
      </c>
      <c r="Y6" s="95">
        <v>4</v>
      </c>
      <c r="Z6" s="112">
        <v>52</v>
      </c>
      <c r="AA6" s="111"/>
      <c r="AB6" s="116"/>
    </row>
    <row r="7" spans="1:28" ht="34.5" customHeight="1" thickBot="1" x14ac:dyDescent="0.3">
      <c r="A7" s="1793" t="s">
        <v>58</v>
      </c>
      <c r="B7" s="1793"/>
      <c r="C7" s="82">
        <v>7</v>
      </c>
      <c r="D7" s="82">
        <v>0</v>
      </c>
      <c r="E7" s="82">
        <v>7</v>
      </c>
      <c r="F7" s="82">
        <v>0</v>
      </c>
      <c r="G7" s="82">
        <v>0</v>
      </c>
      <c r="H7" s="82">
        <v>20</v>
      </c>
      <c r="I7" s="82">
        <v>20</v>
      </c>
      <c r="J7" s="82">
        <v>0</v>
      </c>
      <c r="K7" s="82">
        <v>0</v>
      </c>
      <c r="L7" s="82">
        <v>0</v>
      </c>
      <c r="M7" s="82">
        <v>0</v>
      </c>
      <c r="N7" s="82">
        <v>0</v>
      </c>
      <c r="O7" s="82">
        <v>0</v>
      </c>
      <c r="P7" s="82">
        <v>21</v>
      </c>
      <c r="Q7" s="82">
        <v>21</v>
      </c>
      <c r="R7" s="82">
        <v>0</v>
      </c>
      <c r="S7" s="82">
        <v>0</v>
      </c>
      <c r="T7" s="82">
        <v>41</v>
      </c>
      <c r="U7" s="82">
        <v>41</v>
      </c>
      <c r="V7" s="82">
        <v>0</v>
      </c>
      <c r="W7" s="82">
        <v>0</v>
      </c>
      <c r="X7" s="82">
        <v>4</v>
      </c>
      <c r="Y7" s="82">
        <v>4</v>
      </c>
      <c r="Z7" s="113">
        <v>52</v>
      </c>
      <c r="AB7" s="116"/>
    </row>
    <row r="8" spans="1:28" ht="15.75" thickTop="1" x14ac:dyDescent="0.25"/>
    <row r="9" spans="1:28" ht="26.25" x14ac:dyDescent="0.4">
      <c r="C9" s="21"/>
    </row>
    <row r="10" spans="1:28" x14ac:dyDescent="0.25">
      <c r="C10" t="s">
        <v>105</v>
      </c>
    </row>
  </sheetData>
  <mergeCells count="16">
    <mergeCell ref="V4:Y4"/>
    <mergeCell ref="A1:Z1"/>
    <mergeCell ref="A2:Z2"/>
    <mergeCell ref="A3:B5"/>
    <mergeCell ref="E3:E4"/>
    <mergeCell ref="F3:I3"/>
    <mergeCell ref="J3:M3"/>
    <mergeCell ref="N3:Q3"/>
    <mergeCell ref="R3:U4"/>
    <mergeCell ref="V3:Y3"/>
    <mergeCell ref="Z3:Z5"/>
    <mergeCell ref="A7:B7"/>
    <mergeCell ref="A6:B6"/>
    <mergeCell ref="F4:I4"/>
    <mergeCell ref="J4:M4"/>
    <mergeCell ref="N4:Q4"/>
  </mergeCells>
  <pageMargins left="0.66" right="0.87" top="0.57999999999999996" bottom="0.36" header="0.41" footer="0.2"/>
  <pageSetup paperSize="9" scale="79" orientation="landscape" verticalDpi="1200" r:id="rId1"/>
  <headerFooter>
    <oddFooter>&amp;C&amp;"-,غامق"&amp;10 10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L36"/>
  <sheetViews>
    <sheetView rightToLeft="1" topLeftCell="A19" zoomScale="70" zoomScaleNormal="70" zoomScaleSheetLayoutView="90" workbookViewId="0">
      <selection activeCell="C43" sqref="C43"/>
    </sheetView>
  </sheetViews>
  <sheetFormatPr defaultColWidth="6" defaultRowHeight="12.75" x14ac:dyDescent="0.2"/>
  <cols>
    <col min="1" max="1" width="18.140625" style="19" customWidth="1"/>
    <col min="2" max="2" width="8.5703125" style="19" customWidth="1"/>
    <col min="3" max="3" width="7" style="19" customWidth="1"/>
    <col min="4" max="5" width="7.42578125" style="19" customWidth="1"/>
    <col min="6" max="6" width="6.85546875" style="19" customWidth="1"/>
    <col min="7" max="7" width="7.85546875" style="19" customWidth="1"/>
    <col min="8" max="8" width="6.85546875" style="19" customWidth="1"/>
    <col min="9" max="9" width="8.42578125" style="19" customWidth="1"/>
    <col min="10" max="10" width="8.5703125" style="19" customWidth="1"/>
    <col min="11" max="11" width="7.28515625" style="19" customWidth="1"/>
    <col min="12" max="12" width="8.42578125" style="19" customWidth="1"/>
    <col min="13" max="13" width="9.140625" style="19" customWidth="1"/>
    <col min="14" max="14" width="9" style="19" customWidth="1"/>
    <col min="15" max="15" width="9.42578125" style="19" customWidth="1"/>
    <col min="16" max="16" width="10.42578125" style="19" customWidth="1"/>
    <col min="17" max="17" width="11.5703125" style="19" customWidth="1"/>
    <col min="18" max="18" width="7.42578125" style="19" customWidth="1"/>
    <col min="19" max="19" width="7.7109375" style="19" customWidth="1"/>
    <col min="20" max="20" width="6.42578125" style="19" bestFit="1" customWidth="1"/>
    <col min="21" max="21" width="8.28515625" style="19" customWidth="1"/>
    <col min="22" max="22" width="6" style="19"/>
    <col min="23" max="23" width="7.85546875" style="19" bestFit="1" customWidth="1"/>
    <col min="24" max="24" width="9.42578125" style="19" customWidth="1"/>
    <col min="25" max="25" width="6.28515625" style="19" bestFit="1" customWidth="1"/>
    <col min="26" max="26" width="10.140625" style="19" bestFit="1" customWidth="1"/>
    <col min="27" max="27" width="11.42578125" style="19" customWidth="1"/>
    <col min="28" max="28" width="6.28515625" style="19" bestFit="1" customWidth="1"/>
    <col min="29" max="29" width="8.42578125" style="19" customWidth="1"/>
    <col min="30" max="30" width="7.28515625" style="19" customWidth="1"/>
    <col min="31" max="31" width="10.140625" style="19" bestFit="1" customWidth="1"/>
    <col min="32" max="32" width="11.5703125" style="19" customWidth="1"/>
    <col min="33" max="33" width="8.85546875" style="19" customWidth="1"/>
    <col min="34" max="34" width="10.85546875" style="19" bestFit="1" customWidth="1"/>
    <col min="35" max="35" width="6.5703125" style="19" bestFit="1" customWidth="1"/>
    <col min="36" max="36" width="8" style="19" customWidth="1"/>
    <col min="37" max="50" width="6.28515625" style="19" bestFit="1" customWidth="1"/>
    <col min="51" max="52" width="7.85546875" style="19" bestFit="1" customWidth="1"/>
    <col min="53" max="16384" width="6" style="19"/>
  </cols>
  <sheetData>
    <row r="1" spans="1:38" ht="25.15" customHeight="1" x14ac:dyDescent="0.2">
      <c r="A1" s="1794" t="s">
        <v>88</v>
      </c>
      <c r="B1" s="1794"/>
      <c r="C1" s="1794"/>
      <c r="D1" s="1794"/>
      <c r="E1" s="1794"/>
      <c r="F1" s="1794"/>
      <c r="G1" s="1794"/>
      <c r="H1" s="1794"/>
      <c r="I1" s="1794"/>
      <c r="J1" s="1794"/>
      <c r="K1" s="1794"/>
      <c r="L1" s="1794"/>
      <c r="M1" s="1794"/>
      <c r="N1" s="1794"/>
      <c r="O1" s="1794"/>
      <c r="P1" s="1794"/>
      <c r="Q1" s="1794"/>
      <c r="R1" s="1794"/>
      <c r="S1" s="1794"/>
      <c r="T1" s="1794"/>
      <c r="U1" s="1794"/>
      <c r="V1" s="1794"/>
      <c r="W1" s="1794"/>
      <c r="X1" s="1794"/>
      <c r="Y1" s="1794"/>
      <c r="Z1" s="1794"/>
      <c r="AA1" s="1794"/>
      <c r="AB1" s="1794"/>
      <c r="AC1" s="1794"/>
      <c r="AD1" s="1794"/>
      <c r="AE1" s="1794"/>
      <c r="AF1" s="1794"/>
      <c r="AG1" s="1794"/>
      <c r="AH1" s="1794"/>
      <c r="AI1" s="1794"/>
      <c r="AJ1" s="1794"/>
    </row>
    <row r="2" spans="1:38" ht="25.15" customHeight="1" thickBot="1" x14ac:dyDescent="0.25">
      <c r="A2" s="1807" t="s">
        <v>256</v>
      </c>
      <c r="B2" s="1807"/>
      <c r="C2" s="1807"/>
      <c r="D2" s="1807"/>
      <c r="E2" s="1807"/>
      <c r="F2" s="1807"/>
      <c r="G2" s="1807"/>
      <c r="H2" s="1807"/>
      <c r="I2" s="1807"/>
      <c r="J2" s="1807"/>
      <c r="K2" s="1807"/>
      <c r="L2" s="1807"/>
      <c r="M2" s="1807"/>
      <c r="N2" s="1807"/>
      <c r="O2" s="1807"/>
      <c r="P2" s="1807"/>
      <c r="Q2" s="1807"/>
      <c r="R2" s="1807"/>
      <c r="S2" s="1807"/>
      <c r="T2" s="1807"/>
      <c r="U2" s="1807"/>
      <c r="V2" s="1807"/>
      <c r="W2" s="1807"/>
      <c r="X2" s="1807"/>
      <c r="Y2" s="1807"/>
      <c r="Z2" s="1807"/>
      <c r="AA2" s="1807"/>
      <c r="AB2" s="1807"/>
      <c r="AC2" s="1807"/>
      <c r="AD2" s="1807"/>
      <c r="AE2" s="1807"/>
      <c r="AF2" s="1807"/>
      <c r="AG2" s="1807"/>
      <c r="AH2" s="1807"/>
      <c r="AI2" s="1807"/>
      <c r="AJ2" s="1807"/>
    </row>
    <row r="3" spans="1:38" ht="55.5" customHeight="1" x14ac:dyDescent="0.2">
      <c r="A3" s="1802" t="s">
        <v>228</v>
      </c>
      <c r="B3" s="1802"/>
      <c r="C3" s="1746" t="s">
        <v>89</v>
      </c>
      <c r="D3" s="1746" t="s">
        <v>90</v>
      </c>
      <c r="E3" s="1794" t="s">
        <v>229</v>
      </c>
      <c r="F3" s="1794" t="s">
        <v>91</v>
      </c>
      <c r="G3" s="1794" t="s">
        <v>92</v>
      </c>
      <c r="H3" s="1794" t="s">
        <v>93</v>
      </c>
      <c r="I3" s="1794" t="s">
        <v>94</v>
      </c>
      <c r="J3" s="1794" t="s">
        <v>230</v>
      </c>
      <c r="K3" s="1794" t="s">
        <v>231</v>
      </c>
      <c r="L3" s="1794" t="s">
        <v>232</v>
      </c>
      <c r="M3" s="1794" t="s">
        <v>233</v>
      </c>
      <c r="N3" s="1794" t="s">
        <v>234</v>
      </c>
      <c r="O3" s="1794" t="s">
        <v>235</v>
      </c>
      <c r="P3" s="1794" t="s">
        <v>236</v>
      </c>
      <c r="Q3" s="1798" t="s">
        <v>237</v>
      </c>
      <c r="R3" s="1798" t="s">
        <v>238</v>
      </c>
      <c r="S3" s="1798" t="s">
        <v>239</v>
      </c>
      <c r="T3" s="1798" t="s">
        <v>240</v>
      </c>
      <c r="U3" s="1798" t="s">
        <v>241</v>
      </c>
      <c r="V3" s="1798" t="s">
        <v>242</v>
      </c>
      <c r="W3" s="1798" t="s">
        <v>243</v>
      </c>
      <c r="X3" s="1798" t="s">
        <v>244</v>
      </c>
      <c r="Y3" s="1798" t="s">
        <v>245</v>
      </c>
      <c r="Z3" s="1798" t="s">
        <v>246</v>
      </c>
      <c r="AA3" s="1798" t="s">
        <v>247</v>
      </c>
      <c r="AB3" s="1798" t="s">
        <v>248</v>
      </c>
      <c r="AC3" s="1798" t="s">
        <v>249</v>
      </c>
      <c r="AD3" s="1798" t="s">
        <v>250</v>
      </c>
      <c r="AE3" s="1798" t="s">
        <v>251</v>
      </c>
      <c r="AF3" s="1798" t="s">
        <v>252</v>
      </c>
      <c r="AG3" s="1798" t="s">
        <v>253</v>
      </c>
      <c r="AH3" s="1798" t="s">
        <v>254</v>
      </c>
      <c r="AI3" s="1798" t="s">
        <v>255</v>
      </c>
      <c r="AJ3" s="1798" t="s">
        <v>0</v>
      </c>
      <c r="AK3" s="117"/>
      <c r="AL3" s="117"/>
    </row>
    <row r="4" spans="1:38" ht="31.9" customHeight="1" thickBot="1" x14ac:dyDescent="0.25">
      <c r="A4" s="1803"/>
      <c r="B4" s="1803"/>
      <c r="C4" s="1800"/>
      <c r="D4" s="1800"/>
      <c r="E4" s="1799"/>
      <c r="F4" s="1799"/>
      <c r="G4" s="1799"/>
      <c r="H4" s="1799"/>
      <c r="I4" s="1799"/>
      <c r="J4" s="1799"/>
      <c r="K4" s="1799"/>
      <c r="L4" s="1799"/>
      <c r="M4" s="1799"/>
      <c r="N4" s="1799"/>
      <c r="O4" s="1799"/>
      <c r="P4" s="1799"/>
      <c r="Q4" s="1799"/>
      <c r="R4" s="1799"/>
      <c r="S4" s="1799"/>
      <c r="T4" s="1799"/>
      <c r="U4" s="1799"/>
      <c r="V4" s="1799"/>
      <c r="W4" s="1799"/>
      <c r="X4" s="1799"/>
      <c r="Y4" s="1799"/>
      <c r="Z4" s="1799"/>
      <c r="AA4" s="1799"/>
      <c r="AB4" s="1799"/>
      <c r="AC4" s="1799"/>
      <c r="AD4" s="1799"/>
      <c r="AE4" s="1799"/>
      <c r="AF4" s="1799"/>
      <c r="AG4" s="1799"/>
      <c r="AH4" s="1799"/>
      <c r="AI4" s="1799"/>
      <c r="AJ4" s="1799"/>
    </row>
    <row r="5" spans="1:38" ht="25.15" customHeight="1" thickTop="1" x14ac:dyDescent="0.2">
      <c r="A5" s="1808" t="s">
        <v>96</v>
      </c>
      <c r="B5" s="1808"/>
      <c r="C5" s="39">
        <v>7</v>
      </c>
      <c r="D5" s="39">
        <v>0</v>
      </c>
      <c r="E5" s="39">
        <v>0</v>
      </c>
      <c r="F5" s="39">
        <v>0</v>
      </c>
      <c r="G5" s="39">
        <v>0</v>
      </c>
      <c r="H5" s="39">
        <v>0</v>
      </c>
      <c r="I5" s="39">
        <v>0</v>
      </c>
      <c r="J5" s="39">
        <v>0</v>
      </c>
      <c r="K5" s="39">
        <v>0</v>
      </c>
      <c r="L5" s="39">
        <v>0</v>
      </c>
      <c r="M5" s="39">
        <v>0</v>
      </c>
      <c r="N5" s="39">
        <v>0</v>
      </c>
      <c r="O5" s="39">
        <v>0</v>
      </c>
      <c r="P5" s="39">
        <v>0</v>
      </c>
      <c r="Q5" s="39">
        <v>0</v>
      </c>
      <c r="R5" s="39">
        <v>0</v>
      </c>
      <c r="S5" s="39">
        <v>0</v>
      </c>
      <c r="T5" s="39">
        <v>0</v>
      </c>
      <c r="U5" s="39">
        <v>1</v>
      </c>
      <c r="V5" s="39">
        <v>0</v>
      </c>
      <c r="W5" s="39">
        <v>0</v>
      </c>
      <c r="X5" s="39">
        <v>0</v>
      </c>
      <c r="Y5" s="39">
        <v>0</v>
      </c>
      <c r="Z5" s="39">
        <v>0</v>
      </c>
      <c r="AA5" s="39">
        <v>0</v>
      </c>
      <c r="AB5" s="39">
        <v>0</v>
      </c>
      <c r="AC5" s="39">
        <v>0</v>
      </c>
      <c r="AD5" s="39">
        <v>0</v>
      </c>
      <c r="AE5" s="39">
        <v>0</v>
      </c>
      <c r="AF5" s="39">
        <v>0</v>
      </c>
      <c r="AG5" s="39">
        <v>0</v>
      </c>
      <c r="AH5" s="39">
        <v>0</v>
      </c>
      <c r="AI5" s="39">
        <v>42</v>
      </c>
      <c r="AJ5" s="39">
        <v>50</v>
      </c>
    </row>
    <row r="6" spans="1:38" ht="25.15" customHeight="1" x14ac:dyDescent="0.2">
      <c r="A6" s="1801" t="s">
        <v>26</v>
      </c>
      <c r="B6" s="1801"/>
      <c r="C6" s="40">
        <v>0</v>
      </c>
      <c r="D6" s="40">
        <v>3</v>
      </c>
      <c r="E6" s="40">
        <v>0</v>
      </c>
      <c r="F6" s="20">
        <v>0</v>
      </c>
      <c r="G6" s="20">
        <v>0</v>
      </c>
      <c r="H6" s="40">
        <v>0</v>
      </c>
      <c r="I6" s="20">
        <v>0</v>
      </c>
      <c r="J6" s="40">
        <v>0</v>
      </c>
      <c r="K6" s="40">
        <v>0</v>
      </c>
      <c r="L6" s="40">
        <v>0</v>
      </c>
      <c r="M6" s="20">
        <v>0</v>
      </c>
      <c r="N6" s="40">
        <v>0</v>
      </c>
      <c r="O6" s="40">
        <v>0</v>
      </c>
      <c r="P6" s="40">
        <v>0</v>
      </c>
      <c r="Q6" s="40">
        <v>0</v>
      </c>
      <c r="R6" s="40">
        <v>0</v>
      </c>
      <c r="S6" s="40">
        <v>0</v>
      </c>
      <c r="T6" s="40">
        <v>2</v>
      </c>
      <c r="U6" s="40">
        <v>0</v>
      </c>
      <c r="V6" s="40">
        <v>0</v>
      </c>
      <c r="W6" s="40">
        <v>0</v>
      </c>
      <c r="X6" s="40">
        <v>0</v>
      </c>
      <c r="Y6" s="40">
        <v>0</v>
      </c>
      <c r="Z6" s="40">
        <v>0</v>
      </c>
      <c r="AA6" s="40">
        <v>0</v>
      </c>
      <c r="AB6" s="40">
        <v>0</v>
      </c>
      <c r="AC6" s="40">
        <v>0</v>
      </c>
      <c r="AD6" s="40">
        <v>0</v>
      </c>
      <c r="AE6" s="40">
        <v>0</v>
      </c>
      <c r="AF6" s="40">
        <v>0</v>
      </c>
      <c r="AG6" s="40">
        <v>0</v>
      </c>
      <c r="AH6" s="40">
        <v>0</v>
      </c>
      <c r="AI6" s="40">
        <v>1</v>
      </c>
      <c r="AJ6" s="40">
        <v>6</v>
      </c>
    </row>
    <row r="7" spans="1:38" ht="25.15" customHeight="1" x14ac:dyDescent="0.2">
      <c r="A7" s="1801" t="s">
        <v>97</v>
      </c>
      <c r="B7" s="1801"/>
      <c r="C7" s="40">
        <v>38</v>
      </c>
      <c r="D7" s="40">
        <v>58</v>
      </c>
      <c r="E7" s="40">
        <v>7</v>
      </c>
      <c r="F7" s="20">
        <v>16</v>
      </c>
      <c r="G7" s="20">
        <v>2</v>
      </c>
      <c r="H7" s="40">
        <v>0</v>
      </c>
      <c r="I7" s="20">
        <v>0</v>
      </c>
      <c r="J7" s="40">
        <v>6</v>
      </c>
      <c r="K7" s="20">
        <v>1</v>
      </c>
      <c r="L7" s="20">
        <v>0</v>
      </c>
      <c r="M7" s="20">
        <v>0</v>
      </c>
      <c r="N7" s="40">
        <v>0</v>
      </c>
      <c r="O7" s="20">
        <v>0</v>
      </c>
      <c r="P7" s="40">
        <v>0</v>
      </c>
      <c r="Q7" s="40">
        <v>0</v>
      </c>
      <c r="R7" s="40">
        <v>6</v>
      </c>
      <c r="S7" s="40">
        <v>0</v>
      </c>
      <c r="T7" s="40">
        <v>3</v>
      </c>
      <c r="U7" s="40">
        <v>14</v>
      </c>
      <c r="V7" s="40">
        <v>88</v>
      </c>
      <c r="W7" s="40">
        <v>0</v>
      </c>
      <c r="X7" s="40">
        <v>2</v>
      </c>
      <c r="Y7" s="40">
        <v>0</v>
      </c>
      <c r="Z7" s="40">
        <v>2</v>
      </c>
      <c r="AA7" s="40">
        <v>40</v>
      </c>
      <c r="AB7" s="40">
        <v>0</v>
      </c>
      <c r="AC7" s="40">
        <v>0</v>
      </c>
      <c r="AD7" s="40">
        <v>0</v>
      </c>
      <c r="AE7" s="40">
        <v>0</v>
      </c>
      <c r="AF7" s="40">
        <v>0</v>
      </c>
      <c r="AG7" s="40">
        <v>0</v>
      </c>
      <c r="AH7" s="40">
        <v>0</v>
      </c>
      <c r="AI7" s="40">
        <v>75</v>
      </c>
      <c r="AJ7" s="40">
        <v>358</v>
      </c>
    </row>
    <row r="8" spans="1:38" ht="25.15" customHeight="1" x14ac:dyDescent="0.2">
      <c r="A8" s="1801" t="s">
        <v>98</v>
      </c>
      <c r="B8" s="1801"/>
      <c r="C8" s="20">
        <v>0</v>
      </c>
      <c r="D8" s="20">
        <v>5</v>
      </c>
      <c r="E8" s="20">
        <v>1</v>
      </c>
      <c r="F8" s="20">
        <v>8</v>
      </c>
      <c r="G8" s="20">
        <v>95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40">
        <v>0</v>
      </c>
      <c r="Q8" s="40">
        <v>0</v>
      </c>
      <c r="R8" s="40">
        <v>0</v>
      </c>
      <c r="S8" s="40">
        <v>0</v>
      </c>
      <c r="T8" s="40">
        <v>0</v>
      </c>
      <c r="U8" s="40">
        <v>0</v>
      </c>
      <c r="V8" s="40">
        <v>4</v>
      </c>
      <c r="W8" s="40">
        <v>0</v>
      </c>
      <c r="X8" s="40">
        <v>0</v>
      </c>
      <c r="Y8" s="40">
        <v>0</v>
      </c>
      <c r="Z8" s="40">
        <v>0</v>
      </c>
      <c r="AA8" s="40">
        <v>0</v>
      </c>
      <c r="AB8" s="40">
        <v>0</v>
      </c>
      <c r="AC8" s="40">
        <v>0</v>
      </c>
      <c r="AD8" s="40">
        <v>0</v>
      </c>
      <c r="AE8" s="40">
        <v>0</v>
      </c>
      <c r="AF8" s="40">
        <v>0</v>
      </c>
      <c r="AG8" s="40">
        <v>0</v>
      </c>
      <c r="AH8" s="40">
        <v>0</v>
      </c>
      <c r="AI8" s="40">
        <v>732</v>
      </c>
      <c r="AJ8" s="40">
        <v>845</v>
      </c>
    </row>
    <row r="9" spans="1:38" ht="25.15" customHeight="1" x14ac:dyDescent="0.2">
      <c r="A9" s="1801" t="s">
        <v>29</v>
      </c>
      <c r="B9" s="1801"/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W9" s="20">
        <v>0</v>
      </c>
      <c r="X9" s="20">
        <v>0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0">
        <v>0</v>
      </c>
      <c r="AE9" s="20">
        <v>0</v>
      </c>
      <c r="AF9" s="20">
        <v>0</v>
      </c>
      <c r="AG9" s="20">
        <v>0</v>
      </c>
      <c r="AH9" s="20">
        <v>0</v>
      </c>
      <c r="AI9" s="20">
        <v>0</v>
      </c>
      <c r="AJ9" s="20">
        <v>0</v>
      </c>
    </row>
    <row r="10" spans="1:38" ht="25.15" customHeight="1" x14ac:dyDescent="0.2">
      <c r="A10" s="1801" t="s">
        <v>30</v>
      </c>
      <c r="B10" s="1801"/>
      <c r="C10" s="40">
        <v>1</v>
      </c>
      <c r="D10" s="20">
        <v>1</v>
      </c>
      <c r="E10" s="20">
        <v>6</v>
      </c>
      <c r="F10" s="20">
        <v>1</v>
      </c>
      <c r="G10" s="20">
        <v>2</v>
      </c>
      <c r="H10" s="20">
        <v>14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40">
        <v>0</v>
      </c>
      <c r="Q10" s="40">
        <v>0</v>
      </c>
      <c r="R10" s="40">
        <v>0</v>
      </c>
      <c r="S10" s="40">
        <v>0</v>
      </c>
      <c r="T10" s="40">
        <v>0</v>
      </c>
      <c r="U10" s="40">
        <v>0</v>
      </c>
      <c r="V10" s="40">
        <v>0</v>
      </c>
      <c r="W10" s="40">
        <v>0</v>
      </c>
      <c r="X10" s="40">
        <v>0</v>
      </c>
      <c r="Y10" s="40">
        <v>8</v>
      </c>
      <c r="Z10" s="40">
        <v>0</v>
      </c>
      <c r="AA10" s="40">
        <v>1</v>
      </c>
      <c r="AB10" s="40">
        <v>0</v>
      </c>
      <c r="AC10" s="40">
        <v>0</v>
      </c>
      <c r="AD10" s="40">
        <v>0</v>
      </c>
      <c r="AE10" s="40">
        <v>0</v>
      </c>
      <c r="AF10" s="40">
        <v>0</v>
      </c>
      <c r="AG10" s="40">
        <v>0</v>
      </c>
      <c r="AH10" s="40">
        <v>0</v>
      </c>
      <c r="AI10" s="40">
        <v>113</v>
      </c>
      <c r="AJ10" s="40">
        <v>147</v>
      </c>
    </row>
    <row r="11" spans="1:38" ht="25.15" customHeight="1" x14ac:dyDescent="0.2">
      <c r="A11" s="1801" t="s">
        <v>31</v>
      </c>
      <c r="B11" s="1801"/>
      <c r="C11" s="40">
        <v>10</v>
      </c>
      <c r="D11" s="40">
        <v>68</v>
      </c>
      <c r="E11" s="40">
        <v>14</v>
      </c>
      <c r="F11" s="20">
        <v>1</v>
      </c>
      <c r="G11" s="20">
        <v>4</v>
      </c>
      <c r="H11" s="40">
        <v>0</v>
      </c>
      <c r="I11" s="40">
        <v>0</v>
      </c>
      <c r="J11" s="20">
        <v>10</v>
      </c>
      <c r="K11" s="40">
        <v>13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2</v>
      </c>
      <c r="R11" s="40">
        <v>3</v>
      </c>
      <c r="S11" s="40">
        <v>7</v>
      </c>
      <c r="T11" s="40">
        <v>9</v>
      </c>
      <c r="U11" s="40">
        <v>33</v>
      </c>
      <c r="V11" s="40">
        <v>1</v>
      </c>
      <c r="W11" s="40">
        <v>0</v>
      </c>
      <c r="X11" s="40">
        <v>1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  <c r="AE11" s="40">
        <v>0</v>
      </c>
      <c r="AF11" s="40">
        <v>0</v>
      </c>
      <c r="AG11" s="40">
        <v>0</v>
      </c>
      <c r="AH11" s="40">
        <v>0</v>
      </c>
      <c r="AI11" s="40">
        <v>59</v>
      </c>
      <c r="AJ11" s="40">
        <v>235</v>
      </c>
    </row>
    <row r="12" spans="1:38" ht="25.15" customHeight="1" x14ac:dyDescent="0.2">
      <c r="A12" s="1801" t="s">
        <v>99</v>
      </c>
      <c r="B12" s="1801"/>
      <c r="C12" s="20">
        <v>1156</v>
      </c>
      <c r="D12" s="20">
        <v>107</v>
      </c>
      <c r="E12" s="20">
        <v>0</v>
      </c>
      <c r="F12" s="20">
        <v>92</v>
      </c>
      <c r="G12" s="20">
        <v>0</v>
      </c>
      <c r="H12" s="20">
        <v>0</v>
      </c>
      <c r="I12" s="20">
        <v>0</v>
      </c>
      <c r="J12" s="40">
        <v>0</v>
      </c>
      <c r="K12" s="20">
        <v>0</v>
      </c>
      <c r="L12" s="20">
        <v>0</v>
      </c>
      <c r="M12" s="20">
        <v>0</v>
      </c>
      <c r="N12" s="40">
        <v>0</v>
      </c>
      <c r="O12" s="2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2</v>
      </c>
      <c r="U12" s="40">
        <v>2356</v>
      </c>
      <c r="V12" s="40">
        <v>7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4</v>
      </c>
      <c r="AJ12" s="40">
        <v>3724</v>
      </c>
    </row>
    <row r="13" spans="1:38" ht="25.15" customHeight="1" x14ac:dyDescent="0.2">
      <c r="A13" s="1801" t="s">
        <v>143</v>
      </c>
      <c r="B13" s="1801"/>
      <c r="C13" s="20">
        <v>25</v>
      </c>
      <c r="D13" s="20">
        <v>12</v>
      </c>
      <c r="E13" s="20">
        <v>0</v>
      </c>
      <c r="F13" s="20">
        <v>7</v>
      </c>
      <c r="G13" s="20">
        <v>3</v>
      </c>
      <c r="H13" s="20">
        <v>0</v>
      </c>
      <c r="I13" s="20">
        <v>0</v>
      </c>
      <c r="J13" s="40">
        <v>11</v>
      </c>
      <c r="K13" s="20">
        <v>0</v>
      </c>
      <c r="L13" s="20">
        <v>0</v>
      </c>
      <c r="M13" s="20">
        <v>0</v>
      </c>
      <c r="N13" s="40">
        <v>6</v>
      </c>
      <c r="O13" s="20">
        <v>0</v>
      </c>
      <c r="P13" s="40">
        <v>0</v>
      </c>
      <c r="Q13" s="40">
        <v>0</v>
      </c>
      <c r="R13" s="40">
        <v>0</v>
      </c>
      <c r="S13" s="40">
        <v>0</v>
      </c>
      <c r="T13" s="40">
        <v>3</v>
      </c>
      <c r="U13" s="40">
        <v>1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40">
        <v>0</v>
      </c>
      <c r="AC13" s="40">
        <v>0</v>
      </c>
      <c r="AD13" s="40">
        <v>55</v>
      </c>
      <c r="AE13" s="40">
        <v>0</v>
      </c>
      <c r="AF13" s="40">
        <v>0</v>
      </c>
      <c r="AG13" s="40">
        <v>0</v>
      </c>
      <c r="AH13" s="40">
        <v>0</v>
      </c>
      <c r="AI13" s="40">
        <v>32</v>
      </c>
      <c r="AJ13" s="40">
        <v>155</v>
      </c>
    </row>
    <row r="14" spans="1:38" ht="25.15" customHeight="1" x14ac:dyDescent="0.2">
      <c r="A14" s="1801" t="s">
        <v>33</v>
      </c>
      <c r="B14" s="1801"/>
      <c r="C14" s="40">
        <v>0</v>
      </c>
      <c r="D14" s="20">
        <v>1</v>
      </c>
      <c r="E14" s="20">
        <v>0</v>
      </c>
      <c r="F14" s="20">
        <v>5</v>
      </c>
      <c r="G14" s="20">
        <v>1</v>
      </c>
      <c r="H14" s="20">
        <v>0</v>
      </c>
      <c r="I14" s="20">
        <v>0</v>
      </c>
      <c r="J14" s="40">
        <v>0</v>
      </c>
      <c r="K14" s="20">
        <v>1</v>
      </c>
      <c r="L14" s="20">
        <v>0</v>
      </c>
      <c r="M14" s="20">
        <v>0</v>
      </c>
      <c r="N14" s="20">
        <v>0</v>
      </c>
      <c r="O14" s="40">
        <v>15</v>
      </c>
      <c r="P14" s="40">
        <v>0</v>
      </c>
      <c r="Q14" s="40">
        <v>0</v>
      </c>
      <c r="R14" s="40">
        <v>0</v>
      </c>
      <c r="S14" s="40">
        <v>0</v>
      </c>
      <c r="T14" s="40">
        <v>1</v>
      </c>
      <c r="U14" s="40">
        <v>1</v>
      </c>
      <c r="V14" s="40">
        <v>0</v>
      </c>
      <c r="W14" s="40">
        <v>1</v>
      </c>
      <c r="X14" s="40">
        <v>1</v>
      </c>
      <c r="Y14" s="40">
        <v>0</v>
      </c>
      <c r="Z14" s="40">
        <v>0</v>
      </c>
      <c r="AA14" s="40">
        <v>8</v>
      </c>
      <c r="AB14" s="40">
        <v>0</v>
      </c>
      <c r="AC14" s="40">
        <v>0</v>
      </c>
      <c r="AD14" s="40">
        <v>0</v>
      </c>
      <c r="AE14" s="40">
        <v>0</v>
      </c>
      <c r="AF14" s="40">
        <v>0</v>
      </c>
      <c r="AG14" s="40">
        <v>0</v>
      </c>
      <c r="AH14" s="40">
        <v>0</v>
      </c>
      <c r="AI14" s="40">
        <v>80</v>
      </c>
      <c r="AJ14" s="40">
        <v>115</v>
      </c>
    </row>
    <row r="15" spans="1:38" ht="25.15" customHeight="1" x14ac:dyDescent="0.2">
      <c r="A15" s="1801" t="s">
        <v>34</v>
      </c>
      <c r="B15" s="1801"/>
      <c r="C15" s="40">
        <v>3</v>
      </c>
      <c r="D15" s="20">
        <v>5</v>
      </c>
      <c r="E15" s="20">
        <v>0</v>
      </c>
      <c r="F15" s="20">
        <v>2</v>
      </c>
      <c r="G15" s="20">
        <v>3</v>
      </c>
      <c r="H15" s="20">
        <v>1</v>
      </c>
      <c r="I15" s="20">
        <v>0</v>
      </c>
      <c r="J15" s="20">
        <v>6</v>
      </c>
      <c r="K15" s="20">
        <v>1</v>
      </c>
      <c r="L15" s="20">
        <v>2</v>
      </c>
      <c r="M15" s="20">
        <v>0</v>
      </c>
      <c r="N15" s="20">
        <v>0</v>
      </c>
      <c r="O15" s="20">
        <v>0</v>
      </c>
      <c r="P15" s="20">
        <v>0</v>
      </c>
      <c r="Q15" s="40">
        <v>0</v>
      </c>
      <c r="R15" s="40">
        <v>0</v>
      </c>
      <c r="S15" s="40">
        <v>0</v>
      </c>
      <c r="T15" s="40">
        <v>0</v>
      </c>
      <c r="U15" s="40">
        <v>7</v>
      </c>
      <c r="V15" s="40">
        <v>1</v>
      </c>
      <c r="W15" s="40">
        <v>2</v>
      </c>
      <c r="X15" s="40">
        <v>17</v>
      </c>
      <c r="Y15" s="40">
        <v>1</v>
      </c>
      <c r="Z15" s="40">
        <v>0</v>
      </c>
      <c r="AA15" s="40">
        <v>0</v>
      </c>
      <c r="AB15" s="40">
        <v>0</v>
      </c>
      <c r="AC15" s="40">
        <v>0</v>
      </c>
      <c r="AD15" s="40">
        <v>0</v>
      </c>
      <c r="AE15" s="40">
        <v>0</v>
      </c>
      <c r="AF15" s="40">
        <v>0</v>
      </c>
      <c r="AG15" s="40">
        <v>0</v>
      </c>
      <c r="AH15" s="40">
        <v>0</v>
      </c>
      <c r="AI15" s="40">
        <v>14</v>
      </c>
      <c r="AJ15" s="40">
        <v>65</v>
      </c>
    </row>
    <row r="16" spans="1:38" ht="25.15" customHeight="1" x14ac:dyDescent="0.2">
      <c r="A16" s="1801" t="s">
        <v>100</v>
      </c>
      <c r="B16" s="1801"/>
      <c r="C16" s="20">
        <v>8</v>
      </c>
      <c r="D16" s="20">
        <v>0</v>
      </c>
      <c r="E16" s="20">
        <v>1</v>
      </c>
      <c r="F16" s="20">
        <v>0</v>
      </c>
      <c r="G16" s="20">
        <v>1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40">
        <v>0</v>
      </c>
      <c r="O16" s="20">
        <v>0</v>
      </c>
      <c r="P16" s="40">
        <v>0</v>
      </c>
      <c r="Q16" s="40">
        <v>0</v>
      </c>
      <c r="R16" s="40">
        <v>0</v>
      </c>
      <c r="S16" s="40">
        <v>0</v>
      </c>
      <c r="T16" s="40">
        <v>0</v>
      </c>
      <c r="U16" s="40">
        <v>1</v>
      </c>
      <c r="V16" s="40">
        <v>0</v>
      </c>
      <c r="W16" s="40">
        <v>0</v>
      </c>
      <c r="X16" s="40">
        <v>1</v>
      </c>
      <c r="Y16" s="40">
        <v>0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  <c r="AE16" s="40">
        <v>0</v>
      </c>
      <c r="AF16" s="40">
        <v>0</v>
      </c>
      <c r="AG16" s="40">
        <v>0</v>
      </c>
      <c r="AH16" s="40">
        <v>1</v>
      </c>
      <c r="AI16" s="40">
        <v>2</v>
      </c>
      <c r="AJ16" s="40">
        <v>15</v>
      </c>
    </row>
    <row r="17" spans="1:36" ht="25.15" customHeight="1" x14ac:dyDescent="0.2">
      <c r="A17" s="1801" t="s">
        <v>101</v>
      </c>
      <c r="B17" s="1801"/>
      <c r="C17" s="20">
        <v>1069</v>
      </c>
      <c r="D17" s="20">
        <v>0</v>
      </c>
      <c r="E17" s="20">
        <v>9</v>
      </c>
      <c r="F17" s="20">
        <v>4</v>
      </c>
      <c r="G17" s="20">
        <v>8</v>
      </c>
      <c r="H17" s="20">
        <v>0</v>
      </c>
      <c r="I17" s="20">
        <v>0</v>
      </c>
      <c r="J17" s="20">
        <v>10</v>
      </c>
      <c r="K17" s="20">
        <v>2</v>
      </c>
      <c r="L17" s="20">
        <v>0</v>
      </c>
      <c r="M17" s="20">
        <v>0</v>
      </c>
      <c r="N17" s="40">
        <v>0</v>
      </c>
      <c r="O17" s="20">
        <v>0</v>
      </c>
      <c r="P17" s="40">
        <v>0</v>
      </c>
      <c r="Q17" s="40">
        <v>0</v>
      </c>
      <c r="R17" s="40">
        <v>62</v>
      </c>
      <c r="S17" s="40">
        <v>1</v>
      </c>
      <c r="T17" s="40">
        <v>9</v>
      </c>
      <c r="U17" s="40">
        <v>52</v>
      </c>
      <c r="V17" s="40">
        <v>2</v>
      </c>
      <c r="W17" s="40">
        <v>0</v>
      </c>
      <c r="X17" s="40">
        <v>0</v>
      </c>
      <c r="Y17" s="40">
        <v>3</v>
      </c>
      <c r="Z17" s="40">
        <v>0</v>
      </c>
      <c r="AA17" s="40">
        <v>0</v>
      </c>
      <c r="AB17" s="40">
        <v>0</v>
      </c>
      <c r="AC17" s="40">
        <v>11</v>
      </c>
      <c r="AD17" s="40">
        <v>0</v>
      </c>
      <c r="AE17" s="40">
        <v>7</v>
      </c>
      <c r="AF17" s="40">
        <v>12</v>
      </c>
      <c r="AG17" s="40">
        <v>0</v>
      </c>
      <c r="AH17" s="40">
        <v>0</v>
      </c>
      <c r="AI17" s="40">
        <v>49</v>
      </c>
      <c r="AJ17" s="40">
        <v>1310</v>
      </c>
    </row>
    <row r="18" spans="1:36" ht="25.15" customHeight="1" x14ac:dyDescent="0.2">
      <c r="A18" s="1801" t="s">
        <v>37</v>
      </c>
      <c r="B18" s="1801"/>
      <c r="C18" s="40">
        <v>0</v>
      </c>
      <c r="D18" s="20">
        <v>0</v>
      </c>
      <c r="E18" s="20">
        <v>0</v>
      </c>
      <c r="F18" s="20">
        <v>0</v>
      </c>
      <c r="G18" s="20">
        <v>1</v>
      </c>
      <c r="H18" s="20">
        <v>0</v>
      </c>
      <c r="I18" s="20">
        <v>0</v>
      </c>
      <c r="J18" s="40">
        <v>0</v>
      </c>
      <c r="K18" s="20">
        <v>0</v>
      </c>
      <c r="L18" s="40">
        <v>0</v>
      </c>
      <c r="M18" s="20">
        <v>0</v>
      </c>
      <c r="N18" s="40">
        <v>0</v>
      </c>
      <c r="O18" s="20">
        <v>0</v>
      </c>
      <c r="P18" s="40">
        <v>0</v>
      </c>
      <c r="Q18" s="40">
        <v>0</v>
      </c>
      <c r="R18" s="40">
        <v>0</v>
      </c>
      <c r="S18" s="40">
        <v>0</v>
      </c>
      <c r="T18" s="40">
        <v>0</v>
      </c>
      <c r="U18" s="40">
        <v>1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0</v>
      </c>
      <c r="AB18" s="40">
        <v>0</v>
      </c>
      <c r="AC18" s="40">
        <v>0</v>
      </c>
      <c r="AD18" s="40">
        <v>0</v>
      </c>
      <c r="AE18" s="40">
        <v>0</v>
      </c>
      <c r="AF18" s="40">
        <v>0</v>
      </c>
      <c r="AG18" s="40">
        <v>0</v>
      </c>
      <c r="AH18" s="40">
        <v>0</v>
      </c>
      <c r="AI18" s="40">
        <v>0</v>
      </c>
      <c r="AJ18" s="40">
        <v>2</v>
      </c>
    </row>
    <row r="19" spans="1:36" ht="25.15" customHeight="1" x14ac:dyDescent="0.2">
      <c r="A19" s="1801" t="s">
        <v>102</v>
      </c>
      <c r="B19" s="1801"/>
      <c r="C19" s="40">
        <v>14</v>
      </c>
      <c r="D19" s="40">
        <v>21</v>
      </c>
      <c r="E19" s="40">
        <v>1</v>
      </c>
      <c r="F19" s="20">
        <v>0</v>
      </c>
      <c r="G19" s="20">
        <v>8</v>
      </c>
      <c r="H19" s="20">
        <v>0</v>
      </c>
      <c r="I19" s="20">
        <v>0</v>
      </c>
      <c r="J19" s="40">
        <v>0</v>
      </c>
      <c r="K19" s="20">
        <v>0</v>
      </c>
      <c r="L19" s="20">
        <v>0</v>
      </c>
      <c r="M19" s="40">
        <v>0</v>
      </c>
      <c r="N19" s="40">
        <v>0</v>
      </c>
      <c r="O19" s="40">
        <v>0</v>
      </c>
      <c r="P19" s="40">
        <v>0</v>
      </c>
      <c r="Q19" s="40">
        <v>0</v>
      </c>
      <c r="R19" s="40">
        <v>0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40">
        <v>3</v>
      </c>
      <c r="Y19" s="40">
        <v>0</v>
      </c>
      <c r="Z19" s="40">
        <v>0</v>
      </c>
      <c r="AA19" s="40">
        <v>0</v>
      </c>
      <c r="AB19" s="40">
        <v>0</v>
      </c>
      <c r="AC19" s="40">
        <v>0</v>
      </c>
      <c r="AD19" s="40">
        <v>0</v>
      </c>
      <c r="AE19" s="40">
        <v>0</v>
      </c>
      <c r="AF19" s="40">
        <v>0</v>
      </c>
      <c r="AG19" s="40">
        <v>0</v>
      </c>
      <c r="AH19" s="40">
        <v>0</v>
      </c>
      <c r="AI19" s="40">
        <v>8</v>
      </c>
      <c r="AJ19" s="40">
        <v>55</v>
      </c>
    </row>
    <row r="20" spans="1:36" ht="25.15" customHeight="1" x14ac:dyDescent="0.2">
      <c r="A20" s="1801" t="s">
        <v>39</v>
      </c>
      <c r="B20" s="1801"/>
      <c r="C20" s="20">
        <v>0</v>
      </c>
      <c r="D20" s="40">
        <v>0</v>
      </c>
      <c r="E20" s="40">
        <v>0</v>
      </c>
      <c r="F20" s="40">
        <v>9</v>
      </c>
      <c r="G20" s="40">
        <v>4</v>
      </c>
      <c r="H20" s="40">
        <v>31</v>
      </c>
      <c r="I20" s="20">
        <v>0</v>
      </c>
      <c r="J20" s="20">
        <v>0</v>
      </c>
      <c r="K20" s="20">
        <v>0</v>
      </c>
      <c r="L20" s="40">
        <v>0</v>
      </c>
      <c r="M20" s="40">
        <v>0</v>
      </c>
      <c r="N20" s="20">
        <v>29</v>
      </c>
      <c r="O20" s="20">
        <v>0</v>
      </c>
      <c r="P20" s="40">
        <v>0</v>
      </c>
      <c r="Q20" s="40">
        <v>0</v>
      </c>
      <c r="R20" s="40">
        <v>0</v>
      </c>
      <c r="S20" s="40">
        <v>0</v>
      </c>
      <c r="T20" s="40">
        <v>2</v>
      </c>
      <c r="U20" s="40">
        <v>1</v>
      </c>
      <c r="V20" s="40">
        <v>0</v>
      </c>
      <c r="W20" s="40">
        <v>0</v>
      </c>
      <c r="X20" s="40">
        <v>12</v>
      </c>
      <c r="Y20" s="40">
        <v>0</v>
      </c>
      <c r="Z20" s="40">
        <v>0</v>
      </c>
      <c r="AA20" s="40">
        <v>0</v>
      </c>
      <c r="AB20" s="40">
        <v>0</v>
      </c>
      <c r="AC20" s="40">
        <v>0</v>
      </c>
      <c r="AD20" s="40">
        <v>0</v>
      </c>
      <c r="AE20" s="40">
        <v>1</v>
      </c>
      <c r="AF20" s="40">
        <v>0</v>
      </c>
      <c r="AG20" s="40">
        <v>0</v>
      </c>
      <c r="AH20" s="40">
        <v>0</v>
      </c>
      <c r="AI20" s="40">
        <v>9</v>
      </c>
      <c r="AJ20" s="40">
        <v>98</v>
      </c>
    </row>
    <row r="21" spans="1:36" ht="25.15" customHeight="1" x14ac:dyDescent="0.2">
      <c r="A21" s="1801" t="s">
        <v>48</v>
      </c>
      <c r="B21" s="1801"/>
      <c r="C21" s="2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20">
        <v>0</v>
      </c>
      <c r="J21" s="20">
        <v>0</v>
      </c>
      <c r="K21" s="20">
        <v>0</v>
      </c>
      <c r="L21" s="40">
        <v>0</v>
      </c>
      <c r="M21" s="40">
        <v>0</v>
      </c>
      <c r="N21" s="20">
        <v>0</v>
      </c>
      <c r="O21" s="20">
        <v>0</v>
      </c>
      <c r="P21" s="40">
        <v>0</v>
      </c>
      <c r="Q21" s="40">
        <v>0</v>
      </c>
      <c r="R21" s="40">
        <v>0</v>
      </c>
      <c r="S21" s="40">
        <v>0</v>
      </c>
      <c r="T21" s="40">
        <v>0</v>
      </c>
      <c r="U21" s="40">
        <v>7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0</v>
      </c>
      <c r="AB21" s="40">
        <v>0</v>
      </c>
      <c r="AC21" s="40">
        <v>0</v>
      </c>
      <c r="AD21" s="40">
        <v>0</v>
      </c>
      <c r="AE21" s="40">
        <v>0</v>
      </c>
      <c r="AF21" s="40">
        <v>0</v>
      </c>
      <c r="AG21" s="40">
        <v>0</v>
      </c>
      <c r="AH21" s="40">
        <v>0</v>
      </c>
      <c r="AI21" s="40">
        <v>3</v>
      </c>
      <c r="AJ21" s="40">
        <v>10</v>
      </c>
    </row>
    <row r="22" spans="1:36" ht="25.15" customHeight="1" x14ac:dyDescent="0.2">
      <c r="A22" s="1801" t="s">
        <v>45</v>
      </c>
      <c r="B22" s="1801"/>
      <c r="C22" s="20">
        <v>3</v>
      </c>
      <c r="D22" s="40">
        <v>2</v>
      </c>
      <c r="E22" s="40">
        <v>0</v>
      </c>
      <c r="F22" s="40">
        <v>0</v>
      </c>
      <c r="G22" s="40">
        <v>11</v>
      </c>
      <c r="H22" s="40">
        <v>1</v>
      </c>
      <c r="I22" s="20">
        <v>0</v>
      </c>
      <c r="J22" s="20">
        <v>0</v>
      </c>
      <c r="K22" s="20">
        <v>0</v>
      </c>
      <c r="L22" s="40">
        <v>0</v>
      </c>
      <c r="M22" s="40">
        <v>0</v>
      </c>
      <c r="N22" s="20">
        <v>0</v>
      </c>
      <c r="O22" s="20">
        <v>0</v>
      </c>
      <c r="P22" s="40">
        <v>2</v>
      </c>
      <c r="Q22" s="40">
        <v>0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0">
        <v>1</v>
      </c>
      <c r="X22" s="40">
        <v>2</v>
      </c>
      <c r="Y22" s="40">
        <v>0</v>
      </c>
      <c r="Z22" s="40">
        <v>0</v>
      </c>
      <c r="AA22" s="40">
        <v>0</v>
      </c>
      <c r="AB22" s="40">
        <v>0</v>
      </c>
      <c r="AC22" s="40">
        <v>0</v>
      </c>
      <c r="AD22" s="40">
        <v>0</v>
      </c>
      <c r="AE22" s="40">
        <v>1</v>
      </c>
      <c r="AF22" s="40">
        <v>0</v>
      </c>
      <c r="AG22" s="40">
        <v>0</v>
      </c>
      <c r="AH22" s="40">
        <v>0</v>
      </c>
      <c r="AI22" s="40">
        <v>3</v>
      </c>
      <c r="AJ22" s="40">
        <v>26</v>
      </c>
    </row>
    <row r="23" spans="1:36" ht="25.15" customHeight="1" x14ac:dyDescent="0.2">
      <c r="A23" s="1801" t="s">
        <v>78</v>
      </c>
      <c r="B23" s="1801"/>
      <c r="C23" s="20">
        <v>0</v>
      </c>
      <c r="D23" s="40">
        <v>0</v>
      </c>
      <c r="E23" s="40">
        <v>0</v>
      </c>
      <c r="F23" s="40">
        <v>0</v>
      </c>
      <c r="G23" s="40">
        <v>2</v>
      </c>
      <c r="H23" s="40">
        <v>0</v>
      </c>
      <c r="I23" s="20">
        <v>0</v>
      </c>
      <c r="J23" s="20">
        <v>0</v>
      </c>
      <c r="K23" s="20">
        <v>0</v>
      </c>
      <c r="L23" s="40">
        <v>0</v>
      </c>
      <c r="M23" s="40">
        <v>0</v>
      </c>
      <c r="N23" s="20">
        <v>0</v>
      </c>
      <c r="O23" s="20">
        <v>0</v>
      </c>
      <c r="P23" s="40">
        <v>0</v>
      </c>
      <c r="Q23" s="40">
        <v>0</v>
      </c>
      <c r="R23" s="40">
        <v>0</v>
      </c>
      <c r="S23" s="40">
        <v>0</v>
      </c>
      <c r="T23" s="40">
        <v>0</v>
      </c>
      <c r="U23" s="40">
        <v>2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  <c r="AE23" s="40">
        <v>0</v>
      </c>
      <c r="AF23" s="40">
        <v>0</v>
      </c>
      <c r="AG23" s="40">
        <v>0</v>
      </c>
      <c r="AH23" s="40">
        <v>0</v>
      </c>
      <c r="AI23" s="40">
        <v>0</v>
      </c>
      <c r="AJ23" s="40">
        <v>4</v>
      </c>
    </row>
    <row r="24" spans="1:36" ht="25.15" customHeight="1" x14ac:dyDescent="0.2">
      <c r="A24" s="1801" t="s">
        <v>153</v>
      </c>
      <c r="B24" s="1801"/>
      <c r="C24" s="2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20">
        <v>0</v>
      </c>
      <c r="J24" s="20">
        <v>0</v>
      </c>
      <c r="K24" s="20">
        <v>0</v>
      </c>
      <c r="L24" s="40">
        <v>0</v>
      </c>
      <c r="M24" s="40">
        <v>0</v>
      </c>
      <c r="N24" s="20">
        <v>0</v>
      </c>
      <c r="O24" s="20">
        <v>0</v>
      </c>
      <c r="P24" s="40">
        <v>0</v>
      </c>
      <c r="Q24" s="40">
        <v>0</v>
      </c>
      <c r="R24" s="40">
        <v>0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0</v>
      </c>
      <c r="AB24" s="40">
        <v>0</v>
      </c>
      <c r="AC24" s="40">
        <v>0</v>
      </c>
      <c r="AD24" s="40">
        <v>0</v>
      </c>
      <c r="AE24" s="40">
        <v>0</v>
      </c>
      <c r="AF24" s="40">
        <v>0</v>
      </c>
      <c r="AG24" s="40">
        <v>0</v>
      </c>
      <c r="AH24" s="40">
        <v>0</v>
      </c>
      <c r="AI24" s="40">
        <v>3</v>
      </c>
      <c r="AJ24" s="40">
        <v>3</v>
      </c>
    </row>
    <row r="25" spans="1:36" ht="25.15" customHeight="1" x14ac:dyDescent="0.2">
      <c r="A25" s="1801" t="s">
        <v>103</v>
      </c>
      <c r="B25" s="1801"/>
      <c r="C25" s="40">
        <v>1</v>
      </c>
      <c r="D25" s="20">
        <v>1</v>
      </c>
      <c r="E25" s="20">
        <v>0</v>
      </c>
      <c r="F25" s="20">
        <v>1</v>
      </c>
      <c r="G25" s="20">
        <v>1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40">
        <v>1</v>
      </c>
      <c r="R25" s="40">
        <v>0</v>
      </c>
      <c r="S25" s="40">
        <v>0</v>
      </c>
      <c r="T25" s="40">
        <v>0</v>
      </c>
      <c r="U25" s="40">
        <v>3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  <c r="AE25" s="40">
        <v>0</v>
      </c>
      <c r="AF25" s="40">
        <v>0</v>
      </c>
      <c r="AG25" s="40">
        <v>0</v>
      </c>
      <c r="AH25" s="40">
        <v>0</v>
      </c>
      <c r="AI25" s="40">
        <v>55</v>
      </c>
      <c r="AJ25" s="40">
        <v>63</v>
      </c>
    </row>
    <row r="26" spans="1:36" ht="25.15" customHeight="1" x14ac:dyDescent="0.2">
      <c r="A26" s="1801" t="s">
        <v>42</v>
      </c>
      <c r="B26" s="1801"/>
      <c r="C26" s="40">
        <v>0</v>
      </c>
      <c r="D26" s="20">
        <v>0</v>
      </c>
      <c r="E26" s="20">
        <v>1</v>
      </c>
      <c r="F26" s="20">
        <v>0</v>
      </c>
      <c r="G26" s="20">
        <v>0</v>
      </c>
      <c r="H26" s="20">
        <v>0</v>
      </c>
      <c r="I26" s="20">
        <v>0</v>
      </c>
      <c r="J26" s="20">
        <v>2</v>
      </c>
      <c r="K26" s="20">
        <v>0</v>
      </c>
      <c r="L26" s="20">
        <v>0</v>
      </c>
      <c r="M26" s="20">
        <v>0</v>
      </c>
      <c r="N26" s="20">
        <v>0</v>
      </c>
      <c r="O26" s="20">
        <v>1</v>
      </c>
      <c r="P26" s="20">
        <v>0</v>
      </c>
      <c r="Q26" s="40">
        <v>0</v>
      </c>
      <c r="R26" s="40">
        <v>0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40">
        <v>0</v>
      </c>
      <c r="AC26" s="40">
        <v>0</v>
      </c>
      <c r="AD26" s="40">
        <v>0</v>
      </c>
      <c r="AE26" s="40">
        <v>0</v>
      </c>
      <c r="AF26" s="40">
        <v>0</v>
      </c>
      <c r="AG26" s="40">
        <v>0</v>
      </c>
      <c r="AH26" s="40">
        <v>0</v>
      </c>
      <c r="AI26" s="40">
        <v>0</v>
      </c>
      <c r="AJ26" s="40">
        <v>4</v>
      </c>
    </row>
    <row r="27" spans="1:36" ht="25.15" customHeight="1" x14ac:dyDescent="0.2">
      <c r="A27" s="1801" t="s">
        <v>104</v>
      </c>
      <c r="B27" s="1801"/>
      <c r="C27" s="40">
        <v>3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2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40">
        <v>0</v>
      </c>
      <c r="R27" s="40">
        <v>0</v>
      </c>
      <c r="S27" s="40">
        <v>0</v>
      </c>
      <c r="T27" s="40">
        <v>0</v>
      </c>
      <c r="U27" s="40">
        <v>2</v>
      </c>
      <c r="V27" s="40">
        <v>0</v>
      </c>
      <c r="W27" s="40">
        <v>0</v>
      </c>
      <c r="X27" s="40">
        <v>0</v>
      </c>
      <c r="Y27" s="40">
        <v>0</v>
      </c>
      <c r="Z27" s="40">
        <v>0</v>
      </c>
      <c r="AA27" s="40">
        <v>0</v>
      </c>
      <c r="AB27" s="40">
        <v>0</v>
      </c>
      <c r="AC27" s="40">
        <v>0</v>
      </c>
      <c r="AD27" s="40">
        <v>0</v>
      </c>
      <c r="AE27" s="40">
        <v>0</v>
      </c>
      <c r="AF27" s="40">
        <v>0</v>
      </c>
      <c r="AG27" s="40">
        <v>0</v>
      </c>
      <c r="AH27" s="40">
        <v>0</v>
      </c>
      <c r="AI27" s="40">
        <v>0</v>
      </c>
      <c r="AJ27" s="40">
        <v>7</v>
      </c>
    </row>
    <row r="28" spans="1:36" ht="25.15" customHeight="1" x14ac:dyDescent="0.2">
      <c r="A28" s="1801" t="s">
        <v>43</v>
      </c>
      <c r="B28" s="1801"/>
      <c r="C28" s="40">
        <v>0</v>
      </c>
      <c r="D28" s="20">
        <v>0</v>
      </c>
      <c r="E28" s="20">
        <v>0</v>
      </c>
      <c r="F28" s="20">
        <v>32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40">
        <v>0</v>
      </c>
      <c r="R28" s="40">
        <v>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1</v>
      </c>
      <c r="AB28" s="40">
        <v>0</v>
      </c>
      <c r="AC28" s="40">
        <v>0</v>
      </c>
      <c r="AD28" s="40">
        <v>0</v>
      </c>
      <c r="AE28" s="40">
        <v>0</v>
      </c>
      <c r="AF28" s="40">
        <v>0</v>
      </c>
      <c r="AG28" s="40">
        <v>0</v>
      </c>
      <c r="AH28" s="40">
        <v>0</v>
      </c>
      <c r="AI28" s="40">
        <v>0</v>
      </c>
      <c r="AJ28" s="40">
        <v>33</v>
      </c>
    </row>
    <row r="29" spans="1:36" ht="25.15" customHeight="1" x14ac:dyDescent="0.2">
      <c r="A29" s="1801" t="s">
        <v>82</v>
      </c>
      <c r="B29" s="1801"/>
      <c r="C29" s="40">
        <v>0</v>
      </c>
      <c r="D29" s="20">
        <v>0</v>
      </c>
      <c r="E29" s="20">
        <v>0</v>
      </c>
      <c r="F29" s="20">
        <v>3</v>
      </c>
      <c r="G29" s="20">
        <v>1</v>
      </c>
      <c r="H29" s="20">
        <v>0</v>
      </c>
      <c r="I29" s="20">
        <v>49</v>
      </c>
      <c r="J29" s="20">
        <v>16</v>
      </c>
      <c r="K29" s="20">
        <v>19</v>
      </c>
      <c r="L29" s="20">
        <v>265</v>
      </c>
      <c r="M29" s="20">
        <v>28</v>
      </c>
      <c r="N29" s="20">
        <v>0</v>
      </c>
      <c r="O29" s="20">
        <v>27</v>
      </c>
      <c r="P29" s="20">
        <v>3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E29" s="40">
        <v>0</v>
      </c>
      <c r="AF29" s="40">
        <v>0</v>
      </c>
      <c r="AG29" s="40">
        <v>0</v>
      </c>
      <c r="AH29" s="40">
        <v>0</v>
      </c>
      <c r="AI29" s="40">
        <v>479</v>
      </c>
      <c r="AJ29" s="40">
        <v>890</v>
      </c>
    </row>
    <row r="30" spans="1:36" ht="25.15" customHeight="1" x14ac:dyDescent="0.2">
      <c r="A30" s="1801" t="s">
        <v>51</v>
      </c>
      <c r="B30" s="1801"/>
      <c r="C30" s="4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1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2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3</v>
      </c>
    </row>
    <row r="31" spans="1:36" ht="25.15" customHeight="1" x14ac:dyDescent="0.2">
      <c r="A31" s="1801" t="s">
        <v>86</v>
      </c>
      <c r="B31" s="1801"/>
      <c r="C31" s="20">
        <v>2</v>
      </c>
      <c r="D31" s="20">
        <v>1</v>
      </c>
      <c r="E31" s="20">
        <v>0</v>
      </c>
      <c r="F31" s="20">
        <v>2</v>
      </c>
      <c r="G31" s="20">
        <v>1</v>
      </c>
      <c r="H31" s="20">
        <v>0</v>
      </c>
      <c r="I31" s="20">
        <v>0</v>
      </c>
      <c r="J31" s="20">
        <v>2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26</v>
      </c>
      <c r="V31" s="40">
        <v>0</v>
      </c>
      <c r="W31" s="40">
        <v>0</v>
      </c>
      <c r="X31" s="40">
        <v>1</v>
      </c>
      <c r="Y31" s="40">
        <v>1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1</v>
      </c>
      <c r="AH31" s="40">
        <v>0</v>
      </c>
      <c r="AI31" s="40">
        <v>0</v>
      </c>
      <c r="AJ31" s="40">
        <v>37</v>
      </c>
    </row>
    <row r="32" spans="1:36" ht="25.15" customHeight="1" x14ac:dyDescent="0.2">
      <c r="A32" s="1801" t="s">
        <v>57</v>
      </c>
      <c r="B32" s="1801"/>
      <c r="C32" s="20">
        <v>0</v>
      </c>
      <c r="D32" s="20">
        <v>0</v>
      </c>
      <c r="E32" s="20">
        <v>0</v>
      </c>
      <c r="F32" s="20">
        <v>0</v>
      </c>
      <c r="G32" s="20">
        <v>2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5</v>
      </c>
      <c r="O32" s="20">
        <v>0</v>
      </c>
      <c r="P32" s="40">
        <v>0</v>
      </c>
      <c r="Q32" s="40">
        <v>0</v>
      </c>
      <c r="R32" s="40">
        <v>4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11</v>
      </c>
    </row>
    <row r="33" spans="1:36" ht="25.15" customHeight="1" x14ac:dyDescent="0.2">
      <c r="A33" s="1801" t="s">
        <v>162</v>
      </c>
      <c r="B33" s="1801"/>
      <c r="C33" s="20">
        <v>0</v>
      </c>
      <c r="D33" s="20">
        <v>0</v>
      </c>
      <c r="E33" s="20">
        <v>0</v>
      </c>
      <c r="F33" s="20">
        <v>1</v>
      </c>
      <c r="G33" s="20">
        <v>1</v>
      </c>
      <c r="H33" s="20">
        <v>0</v>
      </c>
      <c r="I33" s="20">
        <v>0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15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  <c r="AE33" s="40">
        <v>0</v>
      </c>
      <c r="AF33" s="40">
        <v>0</v>
      </c>
      <c r="AG33" s="40">
        <v>0</v>
      </c>
      <c r="AH33" s="40">
        <v>0</v>
      </c>
      <c r="AI33" s="40">
        <v>0</v>
      </c>
      <c r="AJ33" s="40">
        <v>17</v>
      </c>
    </row>
    <row r="34" spans="1:36" ht="25.15" customHeight="1" thickBot="1" x14ac:dyDescent="0.25">
      <c r="A34" s="1806" t="s">
        <v>164</v>
      </c>
      <c r="B34" s="1806"/>
      <c r="C34" s="124">
        <v>1</v>
      </c>
      <c r="D34" s="124">
        <v>0</v>
      </c>
      <c r="E34" s="124">
        <v>0</v>
      </c>
      <c r="F34" s="124">
        <v>0</v>
      </c>
      <c r="G34" s="124">
        <v>0</v>
      </c>
      <c r="H34" s="124">
        <v>0</v>
      </c>
      <c r="I34" s="124">
        <v>0</v>
      </c>
      <c r="J34" s="124">
        <v>0</v>
      </c>
      <c r="K34" s="124">
        <v>0</v>
      </c>
      <c r="L34" s="124">
        <v>0</v>
      </c>
      <c r="M34" s="124">
        <v>0</v>
      </c>
      <c r="N34" s="124">
        <v>0</v>
      </c>
      <c r="O34" s="124">
        <v>0</v>
      </c>
      <c r="P34" s="124">
        <v>0</v>
      </c>
      <c r="Q34" s="124">
        <v>0</v>
      </c>
      <c r="R34" s="124">
        <v>0</v>
      </c>
      <c r="S34" s="124">
        <v>0</v>
      </c>
      <c r="T34" s="124">
        <v>0</v>
      </c>
      <c r="U34" s="124">
        <v>0</v>
      </c>
      <c r="V34" s="124">
        <v>0</v>
      </c>
      <c r="W34" s="124">
        <v>0</v>
      </c>
      <c r="X34" s="124">
        <v>0</v>
      </c>
      <c r="Y34" s="124">
        <v>0</v>
      </c>
      <c r="Z34" s="124">
        <v>0</v>
      </c>
      <c r="AA34" s="124">
        <v>0</v>
      </c>
      <c r="AB34" s="124">
        <v>0</v>
      </c>
      <c r="AC34" s="124">
        <v>0</v>
      </c>
      <c r="AD34" s="124">
        <v>0</v>
      </c>
      <c r="AE34" s="124">
        <v>0</v>
      </c>
      <c r="AF34" s="124">
        <v>0</v>
      </c>
      <c r="AG34" s="124">
        <v>0</v>
      </c>
      <c r="AH34" s="124">
        <v>0</v>
      </c>
      <c r="AI34" s="124">
        <v>0</v>
      </c>
      <c r="AJ34" s="124">
        <v>1</v>
      </c>
    </row>
    <row r="35" spans="1:36" ht="27" customHeight="1" thickBot="1" x14ac:dyDescent="0.25">
      <c r="A35" s="1804" t="s">
        <v>0</v>
      </c>
      <c r="B35" s="1805"/>
      <c r="C35" s="26">
        <f>SUM(C5:C34)</f>
        <v>2341</v>
      </c>
      <c r="D35" s="26">
        <f t="shared" ref="D35:AJ35" si="0">SUM(D5:D34)</f>
        <v>285</v>
      </c>
      <c r="E35" s="26">
        <f t="shared" si="0"/>
        <v>40</v>
      </c>
      <c r="F35" s="26">
        <f t="shared" si="0"/>
        <v>184</v>
      </c>
      <c r="G35" s="26">
        <f t="shared" si="0"/>
        <v>151</v>
      </c>
      <c r="H35" s="26">
        <f t="shared" si="0"/>
        <v>47</v>
      </c>
      <c r="I35" s="26">
        <f t="shared" si="0"/>
        <v>49</v>
      </c>
      <c r="J35" s="26">
        <f t="shared" si="0"/>
        <v>65</v>
      </c>
      <c r="K35" s="26">
        <f t="shared" si="0"/>
        <v>37</v>
      </c>
      <c r="L35" s="26">
        <f t="shared" si="0"/>
        <v>267</v>
      </c>
      <c r="M35" s="26">
        <f t="shared" si="0"/>
        <v>28</v>
      </c>
      <c r="N35" s="26">
        <f t="shared" si="0"/>
        <v>40</v>
      </c>
      <c r="O35" s="26">
        <f t="shared" si="0"/>
        <v>43</v>
      </c>
      <c r="P35" s="26">
        <f t="shared" si="0"/>
        <v>5</v>
      </c>
      <c r="Q35" s="26">
        <f t="shared" si="0"/>
        <v>3</v>
      </c>
      <c r="R35" s="26">
        <f t="shared" si="0"/>
        <v>75</v>
      </c>
      <c r="S35" s="26">
        <f t="shared" si="0"/>
        <v>8</v>
      </c>
      <c r="T35" s="26">
        <f t="shared" si="0"/>
        <v>31</v>
      </c>
      <c r="U35" s="26">
        <f t="shared" si="0"/>
        <v>2524</v>
      </c>
      <c r="V35" s="26">
        <f t="shared" si="0"/>
        <v>103</v>
      </c>
      <c r="W35" s="26">
        <f t="shared" si="0"/>
        <v>4</v>
      </c>
      <c r="X35" s="26">
        <f t="shared" si="0"/>
        <v>40</v>
      </c>
      <c r="Y35" s="26">
        <f t="shared" si="0"/>
        <v>13</v>
      </c>
      <c r="Z35" s="26">
        <f t="shared" si="0"/>
        <v>2</v>
      </c>
      <c r="AA35" s="26">
        <f t="shared" si="0"/>
        <v>50</v>
      </c>
      <c r="AB35" s="26">
        <f t="shared" si="0"/>
        <v>2</v>
      </c>
      <c r="AC35" s="26">
        <f t="shared" si="0"/>
        <v>11</v>
      </c>
      <c r="AD35" s="26">
        <f t="shared" si="0"/>
        <v>55</v>
      </c>
      <c r="AE35" s="26">
        <f t="shared" si="0"/>
        <v>9</v>
      </c>
      <c r="AF35" s="26">
        <f t="shared" si="0"/>
        <v>12</v>
      </c>
      <c r="AG35" s="26">
        <f t="shared" si="0"/>
        <v>1</v>
      </c>
      <c r="AH35" s="26">
        <f t="shared" si="0"/>
        <v>1</v>
      </c>
      <c r="AI35" s="26">
        <f t="shared" si="0"/>
        <v>1763</v>
      </c>
      <c r="AJ35" s="26">
        <f t="shared" si="0"/>
        <v>8289</v>
      </c>
    </row>
    <row r="36" spans="1:36" x14ac:dyDescent="0.2">
      <c r="A36" s="122"/>
      <c r="B36" s="122"/>
    </row>
  </sheetData>
  <mergeCells count="68">
    <mergeCell ref="A1:AJ1"/>
    <mergeCell ref="A2:AJ2"/>
    <mergeCell ref="A33:B33"/>
    <mergeCell ref="A12:B12"/>
    <mergeCell ref="A11:B11"/>
    <mergeCell ref="A14:B14"/>
    <mergeCell ref="A5:B5"/>
    <mergeCell ref="A9:B9"/>
    <mergeCell ref="A10:B10"/>
    <mergeCell ref="A8:B8"/>
    <mergeCell ref="A6:B6"/>
    <mergeCell ref="A7:B7"/>
    <mergeCell ref="A13:B13"/>
    <mergeCell ref="AC3:AC4"/>
    <mergeCell ref="AD3:AD4"/>
    <mergeCell ref="AE3:AE4"/>
    <mergeCell ref="A35:B35"/>
    <mergeCell ref="A16:B16"/>
    <mergeCell ref="A17:B17"/>
    <mergeCell ref="A18:B18"/>
    <mergeCell ref="A19:B19"/>
    <mergeCell ref="A20:B20"/>
    <mergeCell ref="A25:B25"/>
    <mergeCell ref="A27:B27"/>
    <mergeCell ref="A28:B28"/>
    <mergeCell ref="A29:B29"/>
    <mergeCell ref="A30:B30"/>
    <mergeCell ref="A31:B31"/>
    <mergeCell ref="A26:B26"/>
    <mergeCell ref="A23:B23"/>
    <mergeCell ref="A24:B24"/>
    <mergeCell ref="A34:B34"/>
    <mergeCell ref="A15:B15"/>
    <mergeCell ref="A32:B32"/>
    <mergeCell ref="A21:B21"/>
    <mergeCell ref="A22:B22"/>
    <mergeCell ref="A3:B4"/>
    <mergeCell ref="C3:C4"/>
    <mergeCell ref="D3:D4"/>
    <mergeCell ref="O3:O4"/>
    <mergeCell ref="F3:F4"/>
    <mergeCell ref="G3:G4"/>
    <mergeCell ref="H3:H4"/>
    <mergeCell ref="I3:I4"/>
    <mergeCell ref="J3:J4"/>
    <mergeCell ref="E3:E4"/>
    <mergeCell ref="K3:K4"/>
    <mergeCell ref="X3:X4"/>
    <mergeCell ref="Y3:Y4"/>
    <mergeCell ref="Z3:Z4"/>
    <mergeCell ref="AA3:AA4"/>
    <mergeCell ref="AB3:AB4"/>
    <mergeCell ref="U3:U4"/>
    <mergeCell ref="V3:V4"/>
    <mergeCell ref="W3:W4"/>
    <mergeCell ref="L3:L4"/>
    <mergeCell ref="M3:M4"/>
    <mergeCell ref="T3:T4"/>
    <mergeCell ref="Q3:Q4"/>
    <mergeCell ref="R3:R4"/>
    <mergeCell ref="S3:S4"/>
    <mergeCell ref="P3:P4"/>
    <mergeCell ref="N3:N4"/>
    <mergeCell ref="AF3:AF4"/>
    <mergeCell ref="AG3:AG4"/>
    <mergeCell ref="AH3:AH4"/>
    <mergeCell ref="AI3:AI4"/>
    <mergeCell ref="AJ3:AJ4"/>
  </mergeCells>
  <pageMargins left="0.70866141732283505" right="0.98425196850393704" top="1.6535433070866099" bottom="0.74803149606299202" header="1.2992125984252001" footer="0.31496062992126"/>
  <pageSetup paperSize="9" scale="53" orientation="portrait" r:id="rId1"/>
  <headerFooter>
    <oddFooter>&amp;C&amp;"-,غامق"&amp;10 11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S67"/>
  <sheetViews>
    <sheetView rightToLeft="1" view="pageBreakPreview" zoomScale="40" zoomScaleNormal="66" zoomScaleSheetLayoutView="40" workbookViewId="0">
      <selection activeCell="B24" sqref="B24"/>
    </sheetView>
  </sheetViews>
  <sheetFormatPr defaultRowHeight="15" x14ac:dyDescent="0.25"/>
  <cols>
    <col min="1" max="1" width="43.42578125" customWidth="1"/>
    <col min="2" max="2" width="20.28515625" customWidth="1"/>
    <col min="3" max="3" width="15.85546875" customWidth="1"/>
    <col min="4" max="4" width="16.7109375" customWidth="1"/>
    <col min="5" max="5" width="12.85546875" customWidth="1"/>
    <col min="6" max="6" width="12.5703125" customWidth="1"/>
    <col min="7" max="7" width="18.42578125" customWidth="1"/>
    <col min="8" max="8" width="16.5703125" customWidth="1"/>
    <col min="9" max="9" width="11.140625" customWidth="1"/>
    <col min="10" max="10" width="14.7109375" customWidth="1"/>
    <col min="11" max="11" width="16.42578125" customWidth="1"/>
    <col min="12" max="12" width="14.5703125" customWidth="1"/>
    <col min="13" max="13" width="12.140625" customWidth="1"/>
    <col min="14" max="14" width="15.5703125" customWidth="1"/>
    <col min="15" max="15" width="13.28515625" customWidth="1"/>
    <col min="16" max="16" width="14" customWidth="1"/>
    <col min="17" max="17" width="15.85546875" customWidth="1"/>
    <col min="18" max="18" width="15" customWidth="1"/>
    <col min="19" max="19" width="13.7109375" customWidth="1"/>
    <col min="20" max="20" width="14.42578125" customWidth="1"/>
    <col min="21" max="21" width="16.7109375" customWidth="1"/>
    <col min="22" max="22" width="19.85546875" customWidth="1"/>
    <col min="23" max="23" width="70.85546875" customWidth="1"/>
    <col min="24" max="24" width="10.85546875" bestFit="1" customWidth="1"/>
    <col min="25" max="25" width="13.28515625" bestFit="1" customWidth="1"/>
    <col min="26" max="27" width="13.140625" bestFit="1" customWidth="1"/>
    <col min="28" max="28" width="10.85546875" bestFit="1" customWidth="1"/>
    <col min="29" max="29" width="9.28515625" bestFit="1" customWidth="1"/>
    <col min="30" max="30" width="11.7109375" customWidth="1"/>
    <col min="31" max="31" width="12.42578125" customWidth="1"/>
    <col min="32" max="32" width="17.42578125" customWidth="1"/>
    <col min="33" max="37" width="9.28515625" bestFit="1" customWidth="1"/>
    <col min="38" max="38" width="10.85546875" bestFit="1" customWidth="1"/>
    <col min="39" max="42" width="9.28515625" bestFit="1" customWidth="1"/>
    <col min="43" max="44" width="10.85546875" bestFit="1" customWidth="1"/>
    <col min="45" max="45" width="13" bestFit="1" customWidth="1"/>
  </cols>
  <sheetData>
    <row r="1" spans="1:38" ht="34.5" customHeight="1" x14ac:dyDescent="0.25">
      <c r="A1" s="1809" t="s">
        <v>998</v>
      </c>
      <c r="B1" s="1809"/>
      <c r="C1" s="1809"/>
      <c r="D1" s="1809"/>
      <c r="E1" s="1809"/>
      <c r="F1" s="1809"/>
      <c r="G1" s="1809"/>
      <c r="H1" s="1809"/>
      <c r="I1" s="1809"/>
      <c r="J1" s="1809"/>
      <c r="K1" s="1809"/>
      <c r="L1" s="1809"/>
      <c r="M1" s="1809"/>
      <c r="N1" s="1809"/>
      <c r="O1" s="1809"/>
      <c r="P1" s="1809"/>
      <c r="Q1" s="1809"/>
      <c r="R1" s="1809"/>
      <c r="S1" s="1809"/>
      <c r="T1" s="1809"/>
      <c r="U1" s="1809"/>
      <c r="V1" s="1809"/>
      <c r="W1" s="1809"/>
    </row>
    <row r="2" spans="1:38" ht="46.5" customHeight="1" x14ac:dyDescent="0.25">
      <c r="A2" s="1809" t="s">
        <v>1025</v>
      </c>
      <c r="B2" s="1809"/>
      <c r="C2" s="1809"/>
      <c r="D2" s="1809"/>
      <c r="E2" s="1809"/>
      <c r="F2" s="1809"/>
      <c r="G2" s="1809"/>
      <c r="H2" s="1809"/>
      <c r="I2" s="1809"/>
      <c r="J2" s="1809"/>
      <c r="K2" s="1809"/>
      <c r="L2" s="1809"/>
      <c r="M2" s="1809"/>
      <c r="N2" s="1809"/>
      <c r="O2" s="1809"/>
      <c r="P2" s="1809"/>
      <c r="Q2" s="1809"/>
      <c r="R2" s="1809"/>
      <c r="S2" s="1809"/>
      <c r="T2" s="1809"/>
      <c r="U2" s="1809"/>
      <c r="V2" s="1809"/>
      <c r="W2" s="1809"/>
    </row>
    <row r="3" spans="1:38" s="448" customFormat="1" ht="29.1" customHeight="1" thickBot="1" x14ac:dyDescent="0.3">
      <c r="A3" s="1004" t="s">
        <v>941</v>
      </c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353"/>
      <c r="T3" s="353"/>
      <c r="U3" s="353"/>
      <c r="V3" s="353"/>
      <c r="W3" s="1004" t="s">
        <v>874</v>
      </c>
    </row>
    <row r="4" spans="1:38" ht="21" customHeight="1" x14ac:dyDescent="0.25">
      <c r="A4" s="1810" t="s">
        <v>775</v>
      </c>
      <c r="B4" s="576" t="s">
        <v>19</v>
      </c>
      <c r="C4" s="575" t="s">
        <v>20</v>
      </c>
      <c r="D4" s="1777" t="s">
        <v>454</v>
      </c>
      <c r="E4" s="1591" t="s">
        <v>329</v>
      </c>
      <c r="F4" s="1592"/>
      <c r="G4" s="1593"/>
      <c r="H4" s="1814" t="s">
        <v>454</v>
      </c>
      <c r="I4" s="1596" t="s">
        <v>64</v>
      </c>
      <c r="J4" s="1596"/>
      <c r="K4" s="1815"/>
      <c r="L4" s="1820" t="s">
        <v>454</v>
      </c>
      <c r="M4" s="1596" t="s">
        <v>219</v>
      </c>
      <c r="N4" s="1596"/>
      <c r="O4" s="1815"/>
      <c r="P4" s="1814" t="s">
        <v>454</v>
      </c>
      <c r="Q4" s="1816" t="s">
        <v>220</v>
      </c>
      <c r="R4" s="1596"/>
      <c r="S4" s="1815"/>
      <c r="T4" s="1814" t="s">
        <v>454</v>
      </c>
      <c r="U4" s="1820" t="s">
        <v>455</v>
      </c>
      <c r="V4" s="1777" t="s">
        <v>456</v>
      </c>
      <c r="W4" s="1811" t="s">
        <v>855</v>
      </c>
    </row>
    <row r="5" spans="1:38" ht="33" customHeight="1" thickBot="1" x14ac:dyDescent="0.3">
      <c r="A5" s="1603"/>
      <c r="B5" s="577" t="s">
        <v>373</v>
      </c>
      <c r="C5" s="578" t="s">
        <v>374</v>
      </c>
      <c r="D5" s="1595"/>
      <c r="E5" s="1637" t="s">
        <v>376</v>
      </c>
      <c r="F5" s="1779"/>
      <c r="G5" s="1639"/>
      <c r="H5" s="1730"/>
      <c r="I5" s="1637" t="s">
        <v>385</v>
      </c>
      <c r="J5" s="1779"/>
      <c r="K5" s="1639"/>
      <c r="L5" s="1730"/>
      <c r="M5" s="1605" t="s">
        <v>451</v>
      </c>
      <c r="N5" s="1597"/>
      <c r="O5" s="1603"/>
      <c r="P5" s="1730"/>
      <c r="Q5" s="1637" t="s">
        <v>452</v>
      </c>
      <c r="R5" s="1779"/>
      <c r="S5" s="1639"/>
      <c r="T5" s="1730"/>
      <c r="U5" s="1730"/>
      <c r="V5" s="1595"/>
      <c r="W5" s="1812"/>
    </row>
    <row r="6" spans="1:38" ht="27.6" customHeight="1" x14ac:dyDescent="0.45">
      <c r="A6" s="1603"/>
      <c r="B6" s="1732" t="s">
        <v>290</v>
      </c>
      <c r="C6" s="1537"/>
      <c r="D6" s="1595"/>
      <c r="E6" s="1605" t="s">
        <v>290</v>
      </c>
      <c r="F6" s="1597"/>
      <c r="G6" s="1603"/>
      <c r="H6" s="1730"/>
      <c r="I6" s="1605" t="s">
        <v>290</v>
      </c>
      <c r="J6" s="1597"/>
      <c r="K6" s="1603"/>
      <c r="L6" s="1730"/>
      <c r="M6" s="1591" t="s">
        <v>290</v>
      </c>
      <c r="N6" s="1592"/>
      <c r="O6" s="1593"/>
      <c r="P6" s="1730"/>
      <c r="Q6" s="1605" t="s">
        <v>290</v>
      </c>
      <c r="R6" s="1597"/>
      <c r="S6" s="1603"/>
      <c r="T6" s="1730"/>
      <c r="U6" s="1730"/>
      <c r="V6" s="1595"/>
      <c r="W6" s="1812"/>
      <c r="Y6" s="1262"/>
      <c r="Z6" s="21"/>
      <c r="AB6" s="21"/>
      <c r="AD6" s="21"/>
      <c r="AE6" s="257"/>
      <c r="AF6" s="1260"/>
    </row>
    <row r="7" spans="1:38" ht="27.95" customHeight="1" x14ac:dyDescent="0.4">
      <c r="A7" s="1603"/>
      <c r="B7" s="1605" t="s">
        <v>453</v>
      </c>
      <c r="C7" s="1603"/>
      <c r="D7" s="1595"/>
      <c r="E7" s="1605" t="s">
        <v>453</v>
      </c>
      <c r="F7" s="1597"/>
      <c r="G7" s="1603"/>
      <c r="H7" s="1730"/>
      <c r="I7" s="1605" t="s">
        <v>453</v>
      </c>
      <c r="J7" s="1597"/>
      <c r="K7" s="1603"/>
      <c r="L7" s="1730"/>
      <c r="M7" s="1605" t="s">
        <v>453</v>
      </c>
      <c r="N7" s="1597"/>
      <c r="O7" s="1603"/>
      <c r="P7" s="1730"/>
      <c r="Q7" s="1605" t="s">
        <v>910</v>
      </c>
      <c r="R7" s="1597"/>
      <c r="S7" s="1603"/>
      <c r="T7" s="1730"/>
      <c r="U7" s="1730"/>
      <c r="V7" s="1595"/>
      <c r="W7" s="1812"/>
      <c r="Z7" s="21"/>
      <c r="AB7" s="21"/>
      <c r="AD7" s="21"/>
      <c r="AE7" s="257"/>
      <c r="AF7" s="1260"/>
    </row>
    <row r="8" spans="1:38" ht="84" customHeight="1" thickBot="1" x14ac:dyDescent="0.55000000000000004">
      <c r="A8" s="1639"/>
      <c r="B8" s="1780" t="s">
        <v>911</v>
      </c>
      <c r="C8" s="1781"/>
      <c r="D8" s="1623"/>
      <c r="E8" s="1178" t="s">
        <v>749</v>
      </c>
      <c r="F8" s="1179" t="s">
        <v>751</v>
      </c>
      <c r="G8" s="1180" t="s">
        <v>912</v>
      </c>
      <c r="H8" s="1731"/>
      <c r="I8" s="1178" t="s">
        <v>758</v>
      </c>
      <c r="J8" s="1179" t="s">
        <v>746</v>
      </c>
      <c r="K8" s="1180" t="s">
        <v>752</v>
      </c>
      <c r="L8" s="1731"/>
      <c r="M8" s="1178" t="s">
        <v>749</v>
      </c>
      <c r="N8" s="1179" t="s">
        <v>746</v>
      </c>
      <c r="O8" s="1180" t="s">
        <v>457</v>
      </c>
      <c r="P8" s="1731"/>
      <c r="Q8" s="1178" t="s">
        <v>913</v>
      </c>
      <c r="R8" s="1179" t="s">
        <v>914</v>
      </c>
      <c r="S8" s="1180" t="s">
        <v>759</v>
      </c>
      <c r="T8" s="1731"/>
      <c r="U8" s="1731"/>
      <c r="V8" s="1623"/>
      <c r="W8" s="1813"/>
      <c r="Y8" s="1291"/>
      <c r="Z8" s="1291"/>
      <c r="AA8" s="1291"/>
      <c r="AB8" s="1291"/>
      <c r="AC8" s="1291"/>
      <c r="AD8" s="1291"/>
      <c r="AE8" s="1291"/>
      <c r="AF8" s="1260"/>
    </row>
    <row r="9" spans="1:38" ht="29.1" customHeight="1" thickBot="1" x14ac:dyDescent="0.55000000000000004">
      <c r="A9" s="990" t="s">
        <v>635</v>
      </c>
      <c r="B9" s="996"/>
      <c r="C9" s="992"/>
      <c r="D9" s="992"/>
      <c r="E9" s="992"/>
      <c r="F9" s="992"/>
      <c r="G9" s="992"/>
      <c r="H9" s="992"/>
      <c r="I9" s="992"/>
      <c r="J9" s="992"/>
      <c r="K9" s="992"/>
      <c r="L9" s="992"/>
      <c r="M9" s="992"/>
      <c r="N9" s="992"/>
      <c r="O9" s="992"/>
      <c r="P9" s="992"/>
      <c r="Q9" s="992"/>
      <c r="R9" s="992"/>
      <c r="S9" s="992"/>
      <c r="T9" s="992"/>
      <c r="U9" s="992"/>
      <c r="V9" s="1819" t="s">
        <v>553</v>
      </c>
      <c r="W9" s="1819"/>
      <c r="Y9" s="1291"/>
      <c r="Z9" s="1291"/>
      <c r="AA9" s="1291"/>
      <c r="AB9" s="1291"/>
      <c r="AC9" s="1291"/>
      <c r="AD9" s="1291"/>
      <c r="AE9" s="1291"/>
      <c r="AF9" s="1260"/>
    </row>
    <row r="10" spans="1:38" ht="29.1" customHeight="1" x14ac:dyDescent="0.5">
      <c r="A10" s="663" t="s">
        <v>50</v>
      </c>
      <c r="B10" s="1312">
        <v>17</v>
      </c>
      <c r="C10" s="1312">
        <v>1</v>
      </c>
      <c r="D10" s="1312">
        <f t="shared" ref="D10:D18" si="0">SUM(B10:C10)</f>
        <v>18</v>
      </c>
      <c r="E10" s="1312">
        <v>0</v>
      </c>
      <c r="F10" s="1312">
        <v>0</v>
      </c>
      <c r="G10" s="1312">
        <v>0</v>
      </c>
      <c r="H10" s="1312">
        <v>0</v>
      </c>
      <c r="I10" s="1312">
        <v>0</v>
      </c>
      <c r="J10" s="1312">
        <v>0</v>
      </c>
      <c r="K10" s="1312">
        <v>0</v>
      </c>
      <c r="L10" s="1312">
        <v>0</v>
      </c>
      <c r="M10" s="1312">
        <v>0</v>
      </c>
      <c r="N10" s="1312">
        <v>0</v>
      </c>
      <c r="O10" s="1312">
        <v>0</v>
      </c>
      <c r="P10" s="1312">
        <v>0</v>
      </c>
      <c r="Q10" s="1312">
        <v>0</v>
      </c>
      <c r="R10" s="1312">
        <v>0</v>
      </c>
      <c r="S10" s="1312">
        <v>0</v>
      </c>
      <c r="T10" s="1312">
        <v>0</v>
      </c>
      <c r="U10" s="1312">
        <v>0</v>
      </c>
      <c r="V10" s="1312">
        <v>18</v>
      </c>
      <c r="W10" s="736" t="s">
        <v>493</v>
      </c>
      <c r="Y10" s="1291"/>
      <c r="Z10" s="1291"/>
      <c r="AA10" s="1291"/>
      <c r="AB10" s="1291"/>
      <c r="AC10" s="1291"/>
      <c r="AD10" s="1291"/>
      <c r="AE10" s="1291"/>
      <c r="AF10" s="1260"/>
      <c r="AL10" s="21"/>
    </row>
    <row r="11" spans="1:38" ht="29.1" customHeight="1" x14ac:dyDescent="0.5">
      <c r="A11" s="685" t="s">
        <v>51</v>
      </c>
      <c r="B11" s="1313">
        <v>27</v>
      </c>
      <c r="C11" s="1313">
        <v>0</v>
      </c>
      <c r="D11" s="1313">
        <f t="shared" si="0"/>
        <v>27</v>
      </c>
      <c r="E11" s="1312">
        <v>0</v>
      </c>
      <c r="F11" s="1312">
        <v>0</v>
      </c>
      <c r="G11" s="1312">
        <v>0</v>
      </c>
      <c r="H11" s="1313">
        <v>0</v>
      </c>
      <c r="I11" s="1312">
        <v>0</v>
      </c>
      <c r="J11" s="1312">
        <v>0</v>
      </c>
      <c r="K11" s="1312">
        <v>0</v>
      </c>
      <c r="L11" s="1313">
        <v>0</v>
      </c>
      <c r="M11" s="1313">
        <v>0</v>
      </c>
      <c r="N11" s="1313">
        <v>1</v>
      </c>
      <c r="O11" s="1313">
        <v>0</v>
      </c>
      <c r="P11" s="1313">
        <f>SUM(M11:O11)</f>
        <v>1</v>
      </c>
      <c r="Q11" s="1313">
        <v>0</v>
      </c>
      <c r="R11" s="1313">
        <v>1</v>
      </c>
      <c r="S11" s="1313">
        <v>0</v>
      </c>
      <c r="T11" s="1312">
        <f>SUM(Q11:S11)</f>
        <v>1</v>
      </c>
      <c r="U11" s="1313">
        <v>2</v>
      </c>
      <c r="V11" s="1313">
        <v>29</v>
      </c>
      <c r="W11" s="686" t="s">
        <v>412</v>
      </c>
      <c r="Y11" s="1291"/>
      <c r="Z11" s="1291"/>
      <c r="AA11" s="1291"/>
      <c r="AB11" s="1291"/>
      <c r="AC11" s="1291"/>
      <c r="AD11" s="1291"/>
      <c r="AE11" s="1291"/>
      <c r="AF11" s="1260"/>
      <c r="AL11" s="21"/>
    </row>
    <row r="12" spans="1:38" ht="29.1" customHeight="1" x14ac:dyDescent="0.5">
      <c r="A12" s="686" t="s">
        <v>56</v>
      </c>
      <c r="B12" s="1314">
        <v>286</v>
      </c>
      <c r="C12" s="1314">
        <v>0</v>
      </c>
      <c r="D12" s="1314">
        <f t="shared" si="0"/>
        <v>286</v>
      </c>
      <c r="E12" s="1314">
        <v>1</v>
      </c>
      <c r="F12" s="1312">
        <v>0</v>
      </c>
      <c r="G12" s="1312">
        <v>0</v>
      </c>
      <c r="H12" s="1314">
        <f>SUM(E12:G12)</f>
        <v>1</v>
      </c>
      <c r="I12" s="1314">
        <v>2</v>
      </c>
      <c r="J12" s="1314">
        <v>1</v>
      </c>
      <c r="K12" s="1312">
        <v>0</v>
      </c>
      <c r="L12" s="1314">
        <f>SUM(I12:K12)</f>
        <v>3</v>
      </c>
      <c r="M12" s="1314">
        <v>0</v>
      </c>
      <c r="N12" s="1314">
        <v>0</v>
      </c>
      <c r="O12" s="1314">
        <v>0</v>
      </c>
      <c r="P12" s="1314">
        <v>0</v>
      </c>
      <c r="Q12" s="1314">
        <v>0</v>
      </c>
      <c r="R12" s="1314">
        <v>0</v>
      </c>
      <c r="S12" s="1314">
        <v>1</v>
      </c>
      <c r="T12" s="1314">
        <f>SUM(Q12:S12)</f>
        <v>1</v>
      </c>
      <c r="U12" s="1314">
        <v>5</v>
      </c>
      <c r="V12" s="1314">
        <v>291</v>
      </c>
      <c r="W12" s="686" t="s">
        <v>449</v>
      </c>
      <c r="Y12" s="1291"/>
      <c r="Z12" s="1291"/>
      <c r="AA12" s="1291"/>
      <c r="AB12" s="1291"/>
      <c r="AC12" s="1291"/>
      <c r="AD12" s="1291"/>
      <c r="AE12" s="1291"/>
      <c r="AF12" s="1260"/>
      <c r="AL12" s="21"/>
    </row>
    <row r="13" spans="1:38" ht="29.1" customHeight="1" x14ac:dyDescent="0.5">
      <c r="A13" s="686" t="s">
        <v>57</v>
      </c>
      <c r="B13" s="1314">
        <v>776</v>
      </c>
      <c r="C13" s="1313">
        <v>4</v>
      </c>
      <c r="D13" s="1314">
        <f t="shared" si="0"/>
        <v>780</v>
      </c>
      <c r="E13" s="1313">
        <v>15</v>
      </c>
      <c r="F13" s="1312">
        <v>0</v>
      </c>
      <c r="G13" s="1313">
        <v>9</v>
      </c>
      <c r="H13" s="1314">
        <f>SUM(E13:G13)</f>
        <v>24</v>
      </c>
      <c r="I13" s="1313">
        <v>43</v>
      </c>
      <c r="J13" s="1314">
        <v>3</v>
      </c>
      <c r="K13" s="1313">
        <v>42</v>
      </c>
      <c r="L13" s="1314">
        <f>SUM(I13:K13)</f>
        <v>88</v>
      </c>
      <c r="M13" s="1313">
        <v>46</v>
      </c>
      <c r="N13" s="1314">
        <v>13</v>
      </c>
      <c r="O13" s="1313">
        <v>32</v>
      </c>
      <c r="P13" s="1314">
        <f>SUM(M13:O13)</f>
        <v>91</v>
      </c>
      <c r="Q13" s="1313">
        <v>18</v>
      </c>
      <c r="R13" s="1314">
        <v>91</v>
      </c>
      <c r="S13" s="1313">
        <v>18</v>
      </c>
      <c r="T13" s="1314">
        <f>SUM(Q13:S13)</f>
        <v>127</v>
      </c>
      <c r="U13" s="1313">
        <v>330</v>
      </c>
      <c r="V13" s="1314">
        <v>1110</v>
      </c>
      <c r="W13" s="686" t="s">
        <v>413</v>
      </c>
      <c r="X13" s="1304"/>
      <c r="Y13" s="1500"/>
      <c r="Z13" s="1500"/>
      <c r="AA13" s="1500"/>
      <c r="AB13" s="1500"/>
      <c r="AC13" s="1291"/>
      <c r="AD13" s="1291"/>
      <c r="AE13" s="1291"/>
      <c r="AF13" s="1260"/>
      <c r="AL13" s="21"/>
    </row>
    <row r="14" spans="1:38" ht="29.1" customHeight="1" x14ac:dyDescent="0.5">
      <c r="A14" s="686" t="s">
        <v>361</v>
      </c>
      <c r="B14" s="1313">
        <v>14</v>
      </c>
      <c r="C14" s="1313">
        <v>0</v>
      </c>
      <c r="D14" s="1313">
        <f t="shared" si="0"/>
        <v>14</v>
      </c>
      <c r="E14" s="1313">
        <v>0</v>
      </c>
      <c r="F14" s="1312">
        <v>0</v>
      </c>
      <c r="G14" s="1313">
        <v>0</v>
      </c>
      <c r="H14" s="1313">
        <v>0</v>
      </c>
      <c r="I14" s="1313">
        <v>0</v>
      </c>
      <c r="J14" s="1313">
        <v>0</v>
      </c>
      <c r="K14" s="1313">
        <v>0</v>
      </c>
      <c r="L14" s="1313">
        <v>0</v>
      </c>
      <c r="M14" s="1313">
        <v>0</v>
      </c>
      <c r="N14" s="1313">
        <v>0</v>
      </c>
      <c r="O14" s="1313">
        <v>0</v>
      </c>
      <c r="P14" s="1313">
        <v>0</v>
      </c>
      <c r="Q14" s="1313">
        <v>0</v>
      </c>
      <c r="R14" s="1313">
        <v>0</v>
      </c>
      <c r="S14" s="1313">
        <v>0</v>
      </c>
      <c r="T14" s="1313">
        <v>0</v>
      </c>
      <c r="U14" s="1313">
        <v>0</v>
      </c>
      <c r="V14" s="1313">
        <v>14</v>
      </c>
      <c r="W14" s="686" t="s">
        <v>414</v>
      </c>
      <c r="X14" s="1304"/>
      <c r="Y14" s="1500"/>
      <c r="Z14" s="1500"/>
      <c r="AA14" s="1500"/>
      <c r="AB14" s="1500"/>
      <c r="AC14" s="1291"/>
      <c r="AD14" s="1291"/>
      <c r="AE14" s="1291"/>
      <c r="AF14" s="1260"/>
      <c r="AL14" s="21"/>
    </row>
    <row r="15" spans="1:38" ht="29.1" customHeight="1" x14ac:dyDescent="0.5">
      <c r="A15" s="685" t="s">
        <v>355</v>
      </c>
      <c r="B15" s="1314">
        <v>4</v>
      </c>
      <c r="C15" s="1313">
        <v>0</v>
      </c>
      <c r="D15" s="1314">
        <f t="shared" si="0"/>
        <v>4</v>
      </c>
      <c r="E15" s="1314">
        <v>0</v>
      </c>
      <c r="F15" s="1312">
        <v>0</v>
      </c>
      <c r="G15" s="1313">
        <v>0</v>
      </c>
      <c r="H15" s="1313">
        <v>0</v>
      </c>
      <c r="I15" s="1314">
        <v>0</v>
      </c>
      <c r="J15" s="1314">
        <v>0</v>
      </c>
      <c r="K15" s="1314">
        <v>0</v>
      </c>
      <c r="L15" s="1313">
        <v>0</v>
      </c>
      <c r="M15" s="1314">
        <v>0</v>
      </c>
      <c r="N15" s="1314">
        <v>0</v>
      </c>
      <c r="O15" s="1314">
        <v>0</v>
      </c>
      <c r="P15" s="1313">
        <v>0</v>
      </c>
      <c r="Q15" s="1314">
        <v>0</v>
      </c>
      <c r="R15" s="1314">
        <v>0</v>
      </c>
      <c r="S15" s="1314">
        <v>0</v>
      </c>
      <c r="T15" s="1313">
        <v>0</v>
      </c>
      <c r="U15" s="1314">
        <v>0</v>
      </c>
      <c r="V15" s="1314">
        <v>4</v>
      </c>
      <c r="W15" s="686" t="s">
        <v>415</v>
      </c>
      <c r="X15" s="1304"/>
      <c r="Y15" s="1500"/>
      <c r="Z15" s="1500"/>
      <c r="AA15" s="1500"/>
      <c r="AB15" s="1500"/>
      <c r="AC15" s="1291"/>
      <c r="AD15" s="1291"/>
      <c r="AE15" s="1291"/>
      <c r="AF15" s="1260"/>
      <c r="AL15" s="21"/>
    </row>
    <row r="16" spans="1:38" ht="29.1" customHeight="1" x14ac:dyDescent="0.5">
      <c r="A16" s="628" t="s">
        <v>528</v>
      </c>
      <c r="B16" s="1315">
        <v>262</v>
      </c>
      <c r="C16" s="1313">
        <v>0</v>
      </c>
      <c r="D16" s="1315">
        <f t="shared" si="0"/>
        <v>262</v>
      </c>
      <c r="E16" s="1315">
        <v>34</v>
      </c>
      <c r="F16" s="1315">
        <v>42</v>
      </c>
      <c r="G16" s="1313">
        <v>0</v>
      </c>
      <c r="H16" s="1315">
        <f>SUM(E16:G16)</f>
        <v>76</v>
      </c>
      <c r="I16" s="1315">
        <v>0</v>
      </c>
      <c r="J16" s="1315">
        <v>0</v>
      </c>
      <c r="K16" s="1315">
        <v>0</v>
      </c>
      <c r="L16" s="1313">
        <v>0</v>
      </c>
      <c r="M16" s="1315">
        <v>0</v>
      </c>
      <c r="N16" s="1315">
        <v>0</v>
      </c>
      <c r="O16" s="1315">
        <v>0</v>
      </c>
      <c r="P16" s="1313">
        <v>0</v>
      </c>
      <c r="Q16" s="1315">
        <v>0</v>
      </c>
      <c r="R16" s="1315">
        <v>0</v>
      </c>
      <c r="S16" s="1315">
        <v>0</v>
      </c>
      <c r="T16" s="1313">
        <v>0</v>
      </c>
      <c r="U16" s="1315">
        <v>76</v>
      </c>
      <c r="V16" s="1315">
        <v>338</v>
      </c>
      <c r="W16" s="686" t="s">
        <v>416</v>
      </c>
      <c r="X16" s="1304"/>
      <c r="Y16" s="1500"/>
      <c r="Z16" s="1500"/>
      <c r="AA16" s="1500"/>
      <c r="AB16" s="1500"/>
      <c r="AC16" s="1291"/>
      <c r="AD16" s="1291"/>
      <c r="AE16" s="1291"/>
      <c r="AF16" s="1260"/>
      <c r="AL16" s="21"/>
    </row>
    <row r="17" spans="1:45" ht="29.1" customHeight="1" x14ac:dyDescent="0.5">
      <c r="A17" s="628" t="s">
        <v>529</v>
      </c>
      <c r="B17" s="1316">
        <v>9</v>
      </c>
      <c r="C17" s="1313">
        <v>0</v>
      </c>
      <c r="D17" s="1316">
        <f t="shared" si="0"/>
        <v>9</v>
      </c>
      <c r="E17" s="1316">
        <v>0</v>
      </c>
      <c r="F17" s="1316">
        <v>0</v>
      </c>
      <c r="G17" s="1313">
        <v>0</v>
      </c>
      <c r="H17" s="1316">
        <v>0</v>
      </c>
      <c r="I17" s="1316">
        <v>0</v>
      </c>
      <c r="J17" s="1316">
        <v>0</v>
      </c>
      <c r="K17" s="1316">
        <v>0</v>
      </c>
      <c r="L17" s="1313">
        <v>0</v>
      </c>
      <c r="M17" s="1316">
        <v>0</v>
      </c>
      <c r="N17" s="1316">
        <v>0</v>
      </c>
      <c r="O17" s="1316">
        <v>0</v>
      </c>
      <c r="P17" s="1313">
        <v>0</v>
      </c>
      <c r="Q17" s="1316">
        <v>0</v>
      </c>
      <c r="R17" s="1316">
        <v>0</v>
      </c>
      <c r="S17" s="1316">
        <v>0</v>
      </c>
      <c r="T17" s="1313">
        <v>0</v>
      </c>
      <c r="U17" s="1316">
        <v>0</v>
      </c>
      <c r="V17" s="1316">
        <v>9</v>
      </c>
      <c r="W17" s="686" t="s">
        <v>555</v>
      </c>
      <c r="X17" s="1304"/>
      <c r="Y17" s="1500"/>
      <c r="Z17" s="1500"/>
      <c r="AA17" s="1500"/>
      <c r="AB17" s="1500"/>
      <c r="AC17" s="1291"/>
      <c r="AD17" s="1291"/>
      <c r="AE17" s="1291"/>
      <c r="AF17" s="1260"/>
      <c r="AL17" s="21"/>
    </row>
    <row r="18" spans="1:45" ht="29.1" customHeight="1" x14ac:dyDescent="0.5">
      <c r="A18" s="687" t="s">
        <v>158</v>
      </c>
      <c r="B18" s="1313">
        <v>20</v>
      </c>
      <c r="C18" s="1313">
        <v>5</v>
      </c>
      <c r="D18" s="1313">
        <f t="shared" si="0"/>
        <v>25</v>
      </c>
      <c r="E18" s="1313">
        <v>0</v>
      </c>
      <c r="F18" s="1313">
        <v>0</v>
      </c>
      <c r="G18" s="1313">
        <v>0</v>
      </c>
      <c r="H18" s="1313">
        <v>0</v>
      </c>
      <c r="I18" s="1313">
        <v>0</v>
      </c>
      <c r="J18" s="1313">
        <v>0</v>
      </c>
      <c r="K18" s="1313">
        <v>0</v>
      </c>
      <c r="L18" s="1313">
        <v>0</v>
      </c>
      <c r="M18" s="1313">
        <v>0</v>
      </c>
      <c r="N18" s="1313">
        <v>0</v>
      </c>
      <c r="O18" s="1313">
        <v>0</v>
      </c>
      <c r="P18" s="1313">
        <v>0</v>
      </c>
      <c r="Q18" s="1313">
        <v>0</v>
      </c>
      <c r="R18" s="1313">
        <v>0</v>
      </c>
      <c r="S18" s="1313">
        <v>0</v>
      </c>
      <c r="T18" s="1313">
        <v>0</v>
      </c>
      <c r="U18" s="1313">
        <v>0</v>
      </c>
      <c r="V18" s="1313">
        <v>25</v>
      </c>
      <c r="W18" s="686" t="s">
        <v>418</v>
      </c>
      <c r="X18" s="1304"/>
      <c r="Y18" s="1500"/>
      <c r="Z18" s="1500"/>
      <c r="AA18" s="1500"/>
      <c r="AB18" s="1500"/>
      <c r="AC18" s="1291"/>
      <c r="AD18" s="1291"/>
      <c r="AE18" s="1291"/>
      <c r="AL18" s="21"/>
    </row>
    <row r="19" spans="1:45" ht="29.1" customHeight="1" x14ac:dyDescent="0.5">
      <c r="A19" s="687" t="s">
        <v>309</v>
      </c>
      <c r="B19" s="1314">
        <v>24</v>
      </c>
      <c r="C19" s="1313">
        <v>0</v>
      </c>
      <c r="D19" s="1314">
        <f>SUM(B19:C19)</f>
        <v>24</v>
      </c>
      <c r="E19" s="1314">
        <v>0</v>
      </c>
      <c r="F19" s="1314">
        <v>0</v>
      </c>
      <c r="G19" s="1314">
        <v>0</v>
      </c>
      <c r="H19" s="1314">
        <v>0</v>
      </c>
      <c r="I19" s="1314">
        <v>0</v>
      </c>
      <c r="J19" s="1314">
        <v>0</v>
      </c>
      <c r="K19" s="1314">
        <v>0</v>
      </c>
      <c r="L19" s="1313">
        <v>0</v>
      </c>
      <c r="M19" s="1314">
        <v>0</v>
      </c>
      <c r="N19" s="1314">
        <v>0</v>
      </c>
      <c r="O19" s="1314">
        <v>0</v>
      </c>
      <c r="P19" s="1313">
        <v>0</v>
      </c>
      <c r="Q19" s="1314">
        <v>0</v>
      </c>
      <c r="R19" s="1314">
        <v>0</v>
      </c>
      <c r="S19" s="1314">
        <v>0</v>
      </c>
      <c r="T19" s="1313">
        <v>0</v>
      </c>
      <c r="U19" s="1314">
        <v>0</v>
      </c>
      <c r="V19" s="1314">
        <v>24</v>
      </c>
      <c r="W19" s="686" t="s">
        <v>419</v>
      </c>
      <c r="X19" s="1304"/>
      <c r="Y19" s="1500"/>
      <c r="Z19" s="1500"/>
      <c r="AA19" s="1500"/>
      <c r="AB19" s="1500"/>
      <c r="AC19" s="1500"/>
      <c r="AD19" s="1500"/>
      <c r="AE19" s="1500"/>
      <c r="AF19" s="1304"/>
      <c r="AG19" s="1304"/>
      <c r="AH19" s="1304"/>
      <c r="AI19" s="1304"/>
      <c r="AJ19" s="1304"/>
      <c r="AK19" s="1304"/>
      <c r="AL19" s="1305"/>
      <c r="AM19" s="1304"/>
      <c r="AN19" s="1304"/>
      <c r="AO19" s="1304"/>
      <c r="AP19" s="1304"/>
      <c r="AQ19" s="1304"/>
      <c r="AR19" s="1304"/>
    </row>
    <row r="20" spans="1:45" ht="29.1" customHeight="1" x14ac:dyDescent="0.5">
      <c r="A20" s="687" t="s">
        <v>308</v>
      </c>
      <c r="B20" s="1314">
        <v>9</v>
      </c>
      <c r="C20" s="1313">
        <v>0</v>
      </c>
      <c r="D20" s="1314">
        <f>SUM(B20:C20)</f>
        <v>9</v>
      </c>
      <c r="E20" s="1313">
        <v>0</v>
      </c>
      <c r="F20" s="1314">
        <v>0</v>
      </c>
      <c r="G20" s="1313">
        <v>0</v>
      </c>
      <c r="H20" s="1314">
        <v>0</v>
      </c>
      <c r="I20" s="1313">
        <v>0</v>
      </c>
      <c r="J20" s="1314">
        <v>0</v>
      </c>
      <c r="K20" s="1313">
        <v>0</v>
      </c>
      <c r="L20" s="1313">
        <v>0</v>
      </c>
      <c r="M20" s="1313">
        <v>0</v>
      </c>
      <c r="N20" s="1314">
        <v>0</v>
      </c>
      <c r="O20" s="1313">
        <v>0</v>
      </c>
      <c r="P20" s="1313">
        <v>0</v>
      </c>
      <c r="Q20" s="1313">
        <v>0</v>
      </c>
      <c r="R20" s="1314">
        <v>0</v>
      </c>
      <c r="S20" s="1313">
        <v>0</v>
      </c>
      <c r="T20" s="1313">
        <v>0</v>
      </c>
      <c r="U20" s="1313">
        <v>0</v>
      </c>
      <c r="V20" s="1314">
        <v>9</v>
      </c>
      <c r="W20" s="686" t="s">
        <v>420</v>
      </c>
      <c r="X20" s="1304"/>
      <c r="Y20" s="1500"/>
      <c r="Z20" s="1500"/>
      <c r="AA20" s="1500"/>
      <c r="AB20" s="1500"/>
      <c r="AC20" s="1291"/>
      <c r="AD20" s="1291"/>
      <c r="AE20" s="1291"/>
      <c r="AL20" s="21"/>
    </row>
    <row r="21" spans="1:45" ht="29.1" customHeight="1" x14ac:dyDescent="0.5">
      <c r="A21" s="687" t="s">
        <v>364</v>
      </c>
      <c r="B21" s="1313">
        <v>2</v>
      </c>
      <c r="C21" s="1313">
        <v>0</v>
      </c>
      <c r="D21" s="1313">
        <f>SUM(B21:C21)</f>
        <v>2</v>
      </c>
      <c r="E21" s="1313">
        <v>0</v>
      </c>
      <c r="F21" s="1313">
        <v>0</v>
      </c>
      <c r="G21" s="1313">
        <v>0</v>
      </c>
      <c r="H21" s="1313">
        <v>0</v>
      </c>
      <c r="I21" s="1313">
        <v>0</v>
      </c>
      <c r="J21" s="1313">
        <v>0</v>
      </c>
      <c r="K21" s="1313">
        <v>0</v>
      </c>
      <c r="L21" s="1313">
        <v>0</v>
      </c>
      <c r="M21" s="1313">
        <v>0</v>
      </c>
      <c r="N21" s="1313">
        <v>0</v>
      </c>
      <c r="O21" s="1313">
        <v>0</v>
      </c>
      <c r="P21" s="1313">
        <v>0</v>
      </c>
      <c r="Q21" s="1313">
        <v>0</v>
      </c>
      <c r="R21" s="1313">
        <v>0</v>
      </c>
      <c r="S21" s="1313">
        <v>0</v>
      </c>
      <c r="T21" s="1313">
        <v>0</v>
      </c>
      <c r="U21" s="1313">
        <v>0</v>
      </c>
      <c r="V21" s="1313">
        <v>2</v>
      </c>
      <c r="W21" s="685" t="s">
        <v>421</v>
      </c>
      <c r="X21" s="1304"/>
      <c r="Y21" s="1500"/>
      <c r="Z21" s="1500"/>
      <c r="AA21" s="1500"/>
      <c r="AB21" s="1500"/>
      <c r="AC21" s="1291"/>
      <c r="AD21" s="1291"/>
      <c r="AE21" s="1291"/>
      <c r="AL21" s="21"/>
    </row>
    <row r="22" spans="1:45" ht="29.1" customHeight="1" x14ac:dyDescent="0.5">
      <c r="A22" s="687" t="s">
        <v>310</v>
      </c>
      <c r="B22" s="1314">
        <v>0</v>
      </c>
      <c r="C22" s="1313">
        <v>0</v>
      </c>
      <c r="D22" s="1314">
        <v>0</v>
      </c>
      <c r="E22" s="1314">
        <v>0</v>
      </c>
      <c r="F22" s="1314">
        <v>0</v>
      </c>
      <c r="G22" s="1314">
        <v>0</v>
      </c>
      <c r="H22" s="1314">
        <v>0</v>
      </c>
      <c r="I22" s="1314">
        <v>0</v>
      </c>
      <c r="J22" s="1314">
        <v>0</v>
      </c>
      <c r="K22" s="1314">
        <v>0</v>
      </c>
      <c r="L22" s="1313">
        <v>0</v>
      </c>
      <c r="M22" s="1314">
        <v>0</v>
      </c>
      <c r="N22" s="1314">
        <v>0</v>
      </c>
      <c r="O22" s="1314">
        <v>1</v>
      </c>
      <c r="P22" s="1314">
        <f>SUM(M22:O22)</f>
        <v>1</v>
      </c>
      <c r="Q22" s="1314">
        <v>0</v>
      </c>
      <c r="R22" s="1314">
        <v>1</v>
      </c>
      <c r="S22" s="1314">
        <v>0</v>
      </c>
      <c r="T22" s="1313">
        <f>SUM(Q22:S22)</f>
        <v>1</v>
      </c>
      <c r="U22" s="1314">
        <v>2</v>
      </c>
      <c r="V22" s="1314">
        <v>2</v>
      </c>
      <c r="W22" s="1007" t="s">
        <v>422</v>
      </c>
      <c r="X22" s="1304"/>
      <c r="Y22" s="1500"/>
      <c r="Z22" s="1500"/>
      <c r="AA22" s="1500"/>
      <c r="AB22" s="1500"/>
      <c r="AC22" s="1291"/>
      <c r="AD22" s="1291"/>
      <c r="AE22" s="1291"/>
      <c r="AL22" s="21"/>
    </row>
    <row r="23" spans="1:45" ht="29.1" customHeight="1" x14ac:dyDescent="0.5">
      <c r="A23" s="687" t="s">
        <v>356</v>
      </c>
      <c r="B23" s="1316">
        <v>3</v>
      </c>
      <c r="C23" s="1313">
        <v>0</v>
      </c>
      <c r="D23" s="1316">
        <f t="shared" ref="D23:D30" si="1">SUM(B23:C23)</f>
        <v>3</v>
      </c>
      <c r="E23" s="1316">
        <v>0</v>
      </c>
      <c r="F23" s="1316">
        <v>0</v>
      </c>
      <c r="G23" s="1316">
        <v>0</v>
      </c>
      <c r="H23" s="1316">
        <v>0</v>
      </c>
      <c r="I23" s="1316">
        <v>0</v>
      </c>
      <c r="J23" s="1316">
        <v>0</v>
      </c>
      <c r="K23" s="1316">
        <v>0</v>
      </c>
      <c r="L23" s="1313">
        <v>0</v>
      </c>
      <c r="M23" s="1316">
        <v>0</v>
      </c>
      <c r="N23" s="1316">
        <v>0</v>
      </c>
      <c r="O23" s="1316">
        <v>0</v>
      </c>
      <c r="P23" s="1316">
        <v>0</v>
      </c>
      <c r="Q23" s="1316">
        <v>0</v>
      </c>
      <c r="R23" s="1316">
        <v>0</v>
      </c>
      <c r="S23" s="1316">
        <v>0</v>
      </c>
      <c r="T23" s="1313">
        <v>0</v>
      </c>
      <c r="U23" s="1316">
        <v>0</v>
      </c>
      <c r="V23" s="1316">
        <v>3</v>
      </c>
      <c r="W23" s="685" t="s">
        <v>423</v>
      </c>
      <c r="X23" s="1304"/>
      <c r="Y23" s="1500"/>
      <c r="Z23" s="1500"/>
      <c r="AA23" s="1500"/>
      <c r="AB23" s="1500"/>
      <c r="AC23" s="1291"/>
      <c r="AD23" s="1291"/>
      <c r="AE23" s="1291"/>
      <c r="AF23" s="257"/>
      <c r="AL23" s="21"/>
    </row>
    <row r="24" spans="1:45" ht="29.1" customHeight="1" x14ac:dyDescent="0.5">
      <c r="A24" s="687" t="s">
        <v>49</v>
      </c>
      <c r="B24" s="1313">
        <v>1133</v>
      </c>
      <c r="C24" s="1313">
        <v>7</v>
      </c>
      <c r="D24" s="1313">
        <f t="shared" si="1"/>
        <v>1140</v>
      </c>
      <c r="E24" s="1313">
        <v>286</v>
      </c>
      <c r="F24" s="1313">
        <v>5</v>
      </c>
      <c r="G24" s="1313">
        <v>672</v>
      </c>
      <c r="H24" s="1313">
        <f>SUM(E24:G24)</f>
        <v>963</v>
      </c>
      <c r="I24" s="1313">
        <v>162</v>
      </c>
      <c r="J24" s="1313">
        <v>132</v>
      </c>
      <c r="K24" s="1313">
        <v>172</v>
      </c>
      <c r="L24" s="1313">
        <f>SUM(I24:K24)</f>
        <v>466</v>
      </c>
      <c r="M24" s="1313">
        <v>4</v>
      </c>
      <c r="N24" s="1313">
        <v>23</v>
      </c>
      <c r="O24" s="1313">
        <v>13</v>
      </c>
      <c r="P24" s="1313">
        <f>SUM(M24:O24)</f>
        <v>40</v>
      </c>
      <c r="Q24" s="1313">
        <v>236</v>
      </c>
      <c r="R24" s="1313">
        <v>27</v>
      </c>
      <c r="S24" s="1313">
        <v>222</v>
      </c>
      <c r="T24" s="1313">
        <f>SUM(Q24:S24)</f>
        <v>485</v>
      </c>
      <c r="U24" s="1313">
        <v>1954</v>
      </c>
      <c r="V24" s="1313">
        <v>3094</v>
      </c>
      <c r="W24" s="685" t="s">
        <v>424</v>
      </c>
      <c r="X24" s="1303"/>
      <c r="Y24" s="1291"/>
      <c r="Z24" s="1291"/>
      <c r="AA24" s="1291"/>
      <c r="AB24" s="1291"/>
      <c r="AC24" s="1291"/>
      <c r="AD24" s="1291"/>
      <c r="AE24" s="1291"/>
      <c r="AF24" s="257"/>
      <c r="AG24" s="257"/>
      <c r="AH24" s="257"/>
      <c r="AI24" s="257"/>
      <c r="AJ24" s="257"/>
      <c r="AK24" s="257"/>
      <c r="AL24" s="21"/>
      <c r="AM24" s="257"/>
      <c r="AN24" s="257"/>
      <c r="AO24" s="257"/>
      <c r="AP24" s="257"/>
      <c r="AQ24" s="257"/>
      <c r="AR24" s="257"/>
      <c r="AS24" s="257"/>
    </row>
    <row r="25" spans="1:45" ht="29.1" customHeight="1" x14ac:dyDescent="0.5">
      <c r="A25" s="687" t="s">
        <v>163</v>
      </c>
      <c r="B25" s="1314">
        <v>130</v>
      </c>
      <c r="C25" s="1314">
        <v>0</v>
      </c>
      <c r="D25" s="1314">
        <f t="shared" si="1"/>
        <v>130</v>
      </c>
      <c r="E25" s="1314">
        <v>1</v>
      </c>
      <c r="F25" s="1314">
        <v>0</v>
      </c>
      <c r="G25" s="1314">
        <v>1</v>
      </c>
      <c r="H25" s="1314">
        <f>SUM(E25:G25)</f>
        <v>2</v>
      </c>
      <c r="I25" s="1314">
        <v>0</v>
      </c>
      <c r="J25" s="1314">
        <v>0</v>
      </c>
      <c r="K25" s="1314">
        <v>0</v>
      </c>
      <c r="L25" s="1314">
        <v>0</v>
      </c>
      <c r="M25" s="1314">
        <v>0</v>
      </c>
      <c r="N25" s="1314">
        <v>0</v>
      </c>
      <c r="O25" s="1314">
        <v>0</v>
      </c>
      <c r="P25" s="1314">
        <v>0</v>
      </c>
      <c r="Q25" s="1314">
        <v>4</v>
      </c>
      <c r="R25" s="1314">
        <v>0</v>
      </c>
      <c r="S25" s="1314">
        <v>4</v>
      </c>
      <c r="T25" s="1314">
        <f>SUM(Q25:S25)</f>
        <v>8</v>
      </c>
      <c r="U25" s="1314">
        <v>10</v>
      </c>
      <c r="V25" s="1314">
        <v>140</v>
      </c>
      <c r="W25" s="685" t="s">
        <v>425</v>
      </c>
      <c r="Y25" s="1291"/>
      <c r="Z25" s="1291"/>
      <c r="AA25" s="1291"/>
      <c r="AB25" s="1291"/>
      <c r="AC25" s="1291"/>
      <c r="AD25" s="1291"/>
      <c r="AE25" s="1291"/>
      <c r="AF25" s="257"/>
      <c r="AG25" s="257"/>
      <c r="AH25" s="257"/>
      <c r="AI25" s="257"/>
      <c r="AJ25" s="257"/>
      <c r="AK25" s="257"/>
      <c r="AL25" s="21"/>
      <c r="AM25" s="257"/>
      <c r="AN25" s="257"/>
      <c r="AO25" s="257"/>
      <c r="AP25" s="257"/>
      <c r="AQ25" s="257"/>
      <c r="AR25" s="257"/>
      <c r="AS25" s="257"/>
    </row>
    <row r="26" spans="1:45" ht="29.1" customHeight="1" x14ac:dyDescent="0.5">
      <c r="A26" s="687" t="s">
        <v>164</v>
      </c>
      <c r="B26" s="1314">
        <v>39</v>
      </c>
      <c r="C26" s="1314">
        <v>0</v>
      </c>
      <c r="D26" s="1314">
        <f t="shared" si="1"/>
        <v>39</v>
      </c>
      <c r="E26" s="1313">
        <v>0</v>
      </c>
      <c r="F26" s="1314">
        <v>0</v>
      </c>
      <c r="G26" s="1313">
        <v>0</v>
      </c>
      <c r="H26" s="1314">
        <v>0</v>
      </c>
      <c r="I26" s="1314">
        <v>0</v>
      </c>
      <c r="J26" s="1314">
        <v>0</v>
      </c>
      <c r="K26" s="1313">
        <v>0</v>
      </c>
      <c r="L26" s="1314">
        <v>0</v>
      </c>
      <c r="M26" s="1313">
        <v>0</v>
      </c>
      <c r="N26" s="1314">
        <v>0</v>
      </c>
      <c r="O26" s="1313">
        <v>0</v>
      </c>
      <c r="P26" s="1314">
        <v>0</v>
      </c>
      <c r="Q26" s="1313">
        <v>0</v>
      </c>
      <c r="R26" s="1314">
        <v>0</v>
      </c>
      <c r="S26" s="1313">
        <v>0</v>
      </c>
      <c r="T26" s="1314">
        <v>0</v>
      </c>
      <c r="U26" s="1313">
        <v>0</v>
      </c>
      <c r="V26" s="1314">
        <v>39</v>
      </c>
      <c r="W26" s="687" t="s">
        <v>426</v>
      </c>
      <c r="Y26" s="1291"/>
      <c r="Z26" s="1291"/>
      <c r="AA26" s="1291"/>
      <c r="AB26" s="1291"/>
      <c r="AC26" s="1291"/>
      <c r="AD26" s="1291"/>
      <c r="AE26" s="1291"/>
      <c r="AF26" s="257"/>
      <c r="AG26" s="257"/>
      <c r="AH26" s="257"/>
      <c r="AI26" s="257"/>
      <c r="AJ26" s="257"/>
      <c r="AK26" s="257"/>
      <c r="AL26" s="21"/>
      <c r="AM26" s="257"/>
      <c r="AN26" s="257"/>
      <c r="AO26" s="257"/>
      <c r="AP26" s="257"/>
      <c r="AQ26" s="257"/>
      <c r="AR26" s="257"/>
      <c r="AS26" s="257"/>
    </row>
    <row r="27" spans="1:45" ht="29.1" customHeight="1" x14ac:dyDescent="0.5">
      <c r="A27" s="640" t="s">
        <v>562</v>
      </c>
      <c r="B27" s="1313">
        <v>183</v>
      </c>
      <c r="C27" s="1313">
        <v>1</v>
      </c>
      <c r="D27" s="1313">
        <f t="shared" si="1"/>
        <v>184</v>
      </c>
      <c r="E27" s="1313">
        <v>3</v>
      </c>
      <c r="F27" s="1313">
        <v>0</v>
      </c>
      <c r="G27" s="1313">
        <v>3</v>
      </c>
      <c r="H27" s="1313">
        <f>SUM(E27:G27)</f>
        <v>6</v>
      </c>
      <c r="I27" s="1314">
        <v>0</v>
      </c>
      <c r="J27" s="1313">
        <v>2</v>
      </c>
      <c r="K27" s="1313">
        <v>0</v>
      </c>
      <c r="L27" s="1314">
        <f>SUM(I27:K27)</f>
        <v>2</v>
      </c>
      <c r="M27" s="1313">
        <v>0</v>
      </c>
      <c r="N27" s="1313">
        <v>0</v>
      </c>
      <c r="O27" s="1313">
        <v>1</v>
      </c>
      <c r="P27" s="1314">
        <f>SUM(M27:O27)</f>
        <v>1</v>
      </c>
      <c r="Q27" s="1313">
        <v>3</v>
      </c>
      <c r="R27" s="1313">
        <v>1</v>
      </c>
      <c r="S27" s="1313">
        <v>3</v>
      </c>
      <c r="T27" s="1313">
        <f>SUM(Q27:S27)</f>
        <v>7</v>
      </c>
      <c r="U27" s="1313">
        <v>16</v>
      </c>
      <c r="V27" s="1313">
        <v>200</v>
      </c>
      <c r="W27" s="685" t="s">
        <v>563</v>
      </c>
      <c r="Y27" s="1291"/>
      <c r="Z27" s="1291"/>
      <c r="AA27" s="1291"/>
      <c r="AB27" s="1291"/>
      <c r="AC27" s="1291"/>
      <c r="AD27" s="1291"/>
      <c r="AE27" s="1291"/>
      <c r="AF27" s="257"/>
      <c r="AG27" s="257"/>
      <c r="AH27" s="257"/>
      <c r="AI27" s="257"/>
      <c r="AJ27" s="257"/>
      <c r="AK27" s="257"/>
      <c r="AL27" s="21"/>
      <c r="AM27" s="257"/>
      <c r="AN27" s="257"/>
      <c r="AO27" s="257"/>
      <c r="AP27" s="257"/>
      <c r="AQ27" s="257"/>
      <c r="AR27" s="257"/>
      <c r="AS27" s="257"/>
    </row>
    <row r="28" spans="1:45" ht="29.1" customHeight="1" x14ac:dyDescent="0.5">
      <c r="A28" s="666" t="s">
        <v>527</v>
      </c>
      <c r="B28" s="1317">
        <v>47</v>
      </c>
      <c r="C28" s="1317">
        <v>0</v>
      </c>
      <c r="D28" s="1317">
        <f t="shared" si="1"/>
        <v>47</v>
      </c>
      <c r="E28" s="1317">
        <v>0</v>
      </c>
      <c r="F28" s="1317">
        <v>0</v>
      </c>
      <c r="G28" s="1317">
        <v>0</v>
      </c>
      <c r="H28" s="1317">
        <v>0</v>
      </c>
      <c r="I28" s="1314">
        <v>0</v>
      </c>
      <c r="J28" s="1317">
        <v>0</v>
      </c>
      <c r="K28" s="1317">
        <v>0</v>
      </c>
      <c r="L28" s="1314">
        <v>0</v>
      </c>
      <c r="M28" s="1317">
        <v>0</v>
      </c>
      <c r="N28" s="1317">
        <v>0</v>
      </c>
      <c r="O28" s="1317">
        <v>0</v>
      </c>
      <c r="P28" s="1314">
        <v>0</v>
      </c>
      <c r="Q28" s="1317">
        <v>0</v>
      </c>
      <c r="R28" s="1317">
        <v>0</v>
      </c>
      <c r="S28" s="1317">
        <v>0</v>
      </c>
      <c r="T28" s="1317">
        <v>0</v>
      </c>
      <c r="U28" s="1317">
        <v>0</v>
      </c>
      <c r="V28" s="1317">
        <v>47</v>
      </c>
      <c r="W28" s="666" t="s">
        <v>557</v>
      </c>
      <c r="Y28" s="1291"/>
      <c r="Z28" s="1291"/>
      <c r="AA28" s="1291"/>
      <c r="AB28" s="1291"/>
      <c r="AC28" s="1291"/>
      <c r="AD28" s="1291"/>
      <c r="AE28" s="1291"/>
      <c r="AF28" s="257"/>
      <c r="AG28" s="257"/>
      <c r="AH28" s="257"/>
      <c r="AI28" s="257"/>
      <c r="AJ28" s="257"/>
      <c r="AK28" s="257"/>
      <c r="AL28" s="21"/>
      <c r="AM28" s="257"/>
      <c r="AN28" s="257"/>
      <c r="AO28" s="257"/>
      <c r="AP28" s="257"/>
      <c r="AQ28" s="257"/>
      <c r="AR28" s="257"/>
      <c r="AS28" s="257"/>
    </row>
    <row r="29" spans="1:45" s="454" customFormat="1" ht="29.1" customHeight="1" thickBot="1" x14ac:dyDescent="0.55000000000000004">
      <c r="A29" s="1081" t="s">
        <v>919</v>
      </c>
      <c r="B29" s="1318">
        <v>139</v>
      </c>
      <c r="C29" s="1318">
        <v>21</v>
      </c>
      <c r="D29" s="1318">
        <f t="shared" si="1"/>
        <v>160</v>
      </c>
      <c r="E29" s="1317">
        <v>0</v>
      </c>
      <c r="F29" s="1317">
        <v>2</v>
      </c>
      <c r="G29" s="1317">
        <v>0</v>
      </c>
      <c r="H29" s="1318">
        <f>SUM(E29:G29)</f>
        <v>2</v>
      </c>
      <c r="I29" s="1318">
        <v>2</v>
      </c>
      <c r="J29" s="1318">
        <v>3</v>
      </c>
      <c r="K29" s="1317">
        <v>0</v>
      </c>
      <c r="L29" s="1318">
        <f>SUM(I29:K29)</f>
        <v>5</v>
      </c>
      <c r="M29" s="1318">
        <v>1</v>
      </c>
      <c r="N29" s="1318">
        <v>0</v>
      </c>
      <c r="O29" s="1318">
        <v>6</v>
      </c>
      <c r="P29" s="1318">
        <f>SUM(M29:O29)</f>
        <v>7</v>
      </c>
      <c r="Q29" s="1318">
        <v>0</v>
      </c>
      <c r="R29" s="1318">
        <v>7</v>
      </c>
      <c r="S29" s="1318">
        <v>0</v>
      </c>
      <c r="T29" s="1318">
        <f>SUM(Q29:S29)</f>
        <v>7</v>
      </c>
      <c r="U29" s="1318">
        <v>21</v>
      </c>
      <c r="V29" s="1318">
        <v>181</v>
      </c>
      <c r="W29" s="1081" t="s">
        <v>918</v>
      </c>
      <c r="Y29" s="1291"/>
      <c r="Z29" s="1291"/>
      <c r="AA29" s="1291"/>
      <c r="AB29" s="1291"/>
      <c r="AC29" s="1291"/>
      <c r="AD29" s="1291"/>
      <c r="AE29" s="1291"/>
      <c r="AF29" s="257"/>
      <c r="AG29" s="257"/>
      <c r="AH29" s="257"/>
      <c r="AI29" s="257"/>
      <c r="AJ29" s="257"/>
      <c r="AK29" s="257"/>
      <c r="AL29" s="21"/>
      <c r="AM29" s="257"/>
      <c r="AN29" s="257"/>
      <c r="AO29" s="257"/>
      <c r="AP29" s="257"/>
      <c r="AQ29" s="257"/>
      <c r="AR29" s="257"/>
      <c r="AS29" s="257"/>
    </row>
    <row r="30" spans="1:45" ht="29.1" customHeight="1" thickBot="1" x14ac:dyDescent="0.55000000000000004">
      <c r="A30" s="1005" t="s">
        <v>550</v>
      </c>
      <c r="B30" s="1319">
        <f>SUM(B10:B29)</f>
        <v>3124</v>
      </c>
      <c r="C30" s="1319">
        <f>SUM(C10:C29)</f>
        <v>39</v>
      </c>
      <c r="D30" s="1319">
        <f t="shared" si="1"/>
        <v>3163</v>
      </c>
      <c r="E30" s="1319">
        <f>SUM(E12:E29)</f>
        <v>340</v>
      </c>
      <c r="F30" s="1319">
        <f>SUM(F12:F29)</f>
        <v>49</v>
      </c>
      <c r="G30" s="1319">
        <f>SUM(G12:G29)</f>
        <v>685</v>
      </c>
      <c r="H30" s="1319">
        <f>SUM(E30:G30)</f>
        <v>1074</v>
      </c>
      <c r="I30" s="1319">
        <f>SUM(I12:I29)</f>
        <v>209</v>
      </c>
      <c r="J30" s="1319">
        <f>SUM(J12:J29)</f>
        <v>141</v>
      </c>
      <c r="K30" s="1319">
        <f>SUM(K12:K29)</f>
        <v>214</v>
      </c>
      <c r="L30" s="1319">
        <f>SUM(I30:K30)</f>
        <v>564</v>
      </c>
      <c r="M30" s="1319">
        <f>SUM(M11:M29)</f>
        <v>51</v>
      </c>
      <c r="N30" s="1319">
        <f>SUM(N11:N29)</f>
        <v>37</v>
      </c>
      <c r="O30" s="1319">
        <f>SUM(O11:O29)</f>
        <v>53</v>
      </c>
      <c r="P30" s="1319">
        <f>SUM(M30:O30)</f>
        <v>141</v>
      </c>
      <c r="Q30" s="1319">
        <f>SUM(Q10:Q29)</f>
        <v>261</v>
      </c>
      <c r="R30" s="1319">
        <f>SUM(R11:R29)</f>
        <v>128</v>
      </c>
      <c r="S30" s="1319">
        <f>SUM(S11:S29)</f>
        <v>248</v>
      </c>
      <c r="T30" s="1319">
        <f>SUM(Q30:S30)</f>
        <v>637</v>
      </c>
      <c r="U30" s="1319">
        <v>2416</v>
      </c>
      <c r="V30" s="1319">
        <f>SUM(V10:V29)</f>
        <v>5579</v>
      </c>
      <c r="W30" s="1000" t="s">
        <v>757</v>
      </c>
      <c r="Y30" s="1291"/>
      <c r="Z30" s="1291"/>
      <c r="AA30" s="1291"/>
      <c r="AB30" s="1291"/>
      <c r="AC30" s="1291"/>
      <c r="AD30" s="1291"/>
      <c r="AE30" s="1291"/>
      <c r="AF30" s="1260"/>
      <c r="AG30" s="1260"/>
      <c r="AH30" s="1260"/>
      <c r="AI30" s="1260"/>
      <c r="AJ30" s="1260"/>
      <c r="AK30" s="1260"/>
      <c r="AL30" s="1260"/>
      <c r="AM30" s="1260"/>
      <c r="AN30" s="1260"/>
      <c r="AO30" s="1260"/>
      <c r="AP30" s="1260"/>
      <c r="AQ30" s="1260"/>
      <c r="AR30" s="1260"/>
      <c r="AS30" s="1260"/>
    </row>
    <row r="31" spans="1:45" s="450" customFormat="1" ht="29.1" customHeight="1" thickBot="1" x14ac:dyDescent="0.4">
      <c r="A31" s="528" t="s">
        <v>690</v>
      </c>
      <c r="B31" s="1320">
        <v>30648</v>
      </c>
      <c r="C31" s="1320">
        <v>473</v>
      </c>
      <c r="D31" s="1320">
        <f>SUM(B31:C31)</f>
        <v>31121</v>
      </c>
      <c r="E31" s="1320">
        <v>198</v>
      </c>
      <c r="F31" s="1320">
        <v>364</v>
      </c>
      <c r="G31" s="1320">
        <v>376</v>
      </c>
      <c r="H31" s="1320">
        <f>SUM(E31:G31)</f>
        <v>938</v>
      </c>
      <c r="I31" s="1320">
        <v>178</v>
      </c>
      <c r="J31" s="1320">
        <v>73</v>
      </c>
      <c r="K31" s="1320">
        <v>250</v>
      </c>
      <c r="L31" s="1320">
        <f>SUM(I31:K31)</f>
        <v>501</v>
      </c>
      <c r="M31" s="1320">
        <v>177</v>
      </c>
      <c r="N31" s="1320">
        <v>91</v>
      </c>
      <c r="O31" s="1320">
        <v>185</v>
      </c>
      <c r="P31" s="1320">
        <f>SUM(M31:O31)</f>
        <v>453</v>
      </c>
      <c r="Q31" s="1320">
        <v>891</v>
      </c>
      <c r="R31" s="1320">
        <v>929</v>
      </c>
      <c r="S31" s="1320">
        <v>522</v>
      </c>
      <c r="T31" s="1320">
        <f>SUM(Q31:S31)</f>
        <v>2342</v>
      </c>
      <c r="U31" s="1320">
        <v>4234</v>
      </c>
      <c r="V31" s="1320">
        <v>35355</v>
      </c>
      <c r="W31" s="634" t="s">
        <v>870</v>
      </c>
      <c r="AA31" s="257"/>
      <c r="AB31" s="257"/>
      <c r="AC31" s="257"/>
      <c r="AD31" s="257"/>
      <c r="AE31" s="257"/>
      <c r="AF31" s="257"/>
      <c r="AG31" s="257"/>
    </row>
    <row r="32" spans="1:45" s="454" customFormat="1" ht="29.1" customHeight="1" thickBot="1" x14ac:dyDescent="0.3">
      <c r="A32" s="1005" t="s">
        <v>610</v>
      </c>
      <c r="B32" s="1320">
        <v>44771</v>
      </c>
      <c r="C32" s="1320">
        <v>615</v>
      </c>
      <c r="D32" s="1320">
        <v>45386</v>
      </c>
      <c r="E32" s="1320">
        <v>1101</v>
      </c>
      <c r="F32" s="1320">
        <v>566</v>
      </c>
      <c r="G32" s="1320">
        <v>1312</v>
      </c>
      <c r="H32" s="1320">
        <v>2979</v>
      </c>
      <c r="I32" s="1320">
        <v>508</v>
      </c>
      <c r="J32" s="1320">
        <v>484</v>
      </c>
      <c r="K32" s="1320">
        <v>485</v>
      </c>
      <c r="L32" s="1320">
        <v>1477</v>
      </c>
      <c r="M32" s="1320">
        <v>400</v>
      </c>
      <c r="N32" s="1320">
        <v>168</v>
      </c>
      <c r="O32" s="1320">
        <v>268</v>
      </c>
      <c r="P32" s="1320">
        <v>836</v>
      </c>
      <c r="Q32" s="1320">
        <v>1245</v>
      </c>
      <c r="R32" s="1320">
        <v>1437</v>
      </c>
      <c r="S32" s="1320">
        <v>1029</v>
      </c>
      <c r="T32" s="1320">
        <v>3711</v>
      </c>
      <c r="U32" s="1320">
        <v>9003</v>
      </c>
      <c r="V32" s="1320">
        <v>54389</v>
      </c>
      <c r="W32" s="634" t="s">
        <v>697</v>
      </c>
    </row>
    <row r="33" spans="1:32" ht="29.1" customHeight="1" thickBot="1" x14ac:dyDescent="0.4">
      <c r="A33" s="1008" t="s">
        <v>623</v>
      </c>
      <c r="B33" s="1159">
        <v>0</v>
      </c>
      <c r="C33" s="1159">
        <v>0</v>
      </c>
      <c r="D33" s="1160">
        <v>0</v>
      </c>
      <c r="E33" s="1160">
        <v>0</v>
      </c>
      <c r="F33" s="1160">
        <v>0</v>
      </c>
      <c r="G33" s="1160">
        <v>0</v>
      </c>
      <c r="H33" s="1160">
        <v>0</v>
      </c>
      <c r="I33" s="1160">
        <v>0</v>
      </c>
      <c r="J33" s="1160">
        <v>0</v>
      </c>
      <c r="K33" s="1160">
        <v>0</v>
      </c>
      <c r="L33" s="1160">
        <v>0</v>
      </c>
      <c r="M33" s="1160">
        <v>0</v>
      </c>
      <c r="N33" s="1160">
        <v>0</v>
      </c>
      <c r="O33" s="1160">
        <v>0</v>
      </c>
      <c r="P33" s="1160">
        <f>SUM(M33:O33)</f>
        <v>0</v>
      </c>
      <c r="Q33" s="1159">
        <v>0</v>
      </c>
      <c r="R33" s="1159">
        <v>0</v>
      </c>
      <c r="S33" s="1159">
        <v>0</v>
      </c>
      <c r="T33" s="1159">
        <v>0</v>
      </c>
      <c r="U33" s="1159">
        <v>0</v>
      </c>
      <c r="V33" s="1159">
        <v>0</v>
      </c>
      <c r="W33" s="1009" t="s">
        <v>552</v>
      </c>
      <c r="X33" s="352"/>
      <c r="Y33" s="1471"/>
      <c r="Z33" s="1468"/>
      <c r="AA33" s="1471"/>
      <c r="AB33" s="257"/>
      <c r="AC33" s="257"/>
      <c r="AD33" s="257"/>
      <c r="AE33" s="257"/>
      <c r="AF33" s="257"/>
    </row>
    <row r="34" spans="1:32" ht="29.1" customHeight="1" x14ac:dyDescent="0.35">
      <c r="A34" s="492" t="s">
        <v>103</v>
      </c>
      <c r="B34" s="1154">
        <v>109</v>
      </c>
      <c r="C34" s="1154">
        <v>46</v>
      </c>
      <c r="D34" s="1154">
        <f t="shared" ref="D34:D45" si="2">SUM(B34:C34)</f>
        <v>155</v>
      </c>
      <c r="E34" s="1154">
        <v>0</v>
      </c>
      <c r="F34" s="1154">
        <v>0</v>
      </c>
      <c r="G34" s="1154">
        <v>0</v>
      </c>
      <c r="H34" s="1154">
        <v>0</v>
      </c>
      <c r="I34" s="1154">
        <v>0</v>
      </c>
      <c r="J34" s="1154">
        <v>0</v>
      </c>
      <c r="K34" s="1154">
        <v>0</v>
      </c>
      <c r="L34" s="1154">
        <v>0</v>
      </c>
      <c r="M34" s="1154">
        <v>0</v>
      </c>
      <c r="N34" s="1154">
        <v>0</v>
      </c>
      <c r="O34" s="1154">
        <v>0</v>
      </c>
      <c r="P34" s="1154">
        <v>0</v>
      </c>
      <c r="Q34" s="1154">
        <v>0</v>
      </c>
      <c r="R34" s="1154">
        <v>0</v>
      </c>
      <c r="S34" s="1154">
        <v>0</v>
      </c>
      <c r="T34" s="1154">
        <v>0</v>
      </c>
      <c r="U34" s="1154">
        <v>0</v>
      </c>
      <c r="V34" s="1154">
        <v>156</v>
      </c>
      <c r="W34" s="630" t="s">
        <v>390</v>
      </c>
      <c r="X34" s="352"/>
      <c r="Y34" s="1471"/>
      <c r="Z34" s="1468"/>
      <c r="AA34" s="1471"/>
      <c r="AB34" s="257"/>
      <c r="AC34" s="257"/>
      <c r="AD34" s="257"/>
      <c r="AE34" s="257"/>
      <c r="AF34" s="257"/>
    </row>
    <row r="35" spans="1:32" ht="29.1" customHeight="1" x14ac:dyDescent="0.35">
      <c r="A35" s="496" t="s">
        <v>36</v>
      </c>
      <c r="B35" s="1157">
        <v>735</v>
      </c>
      <c r="C35" s="1157">
        <v>76</v>
      </c>
      <c r="D35" s="1161">
        <f t="shared" si="2"/>
        <v>811</v>
      </c>
      <c r="E35" s="1161">
        <v>41</v>
      </c>
      <c r="F35" s="1161">
        <v>10</v>
      </c>
      <c r="G35" s="1161">
        <v>0</v>
      </c>
      <c r="H35" s="1161">
        <f>SUM(E35:G35)</f>
        <v>51</v>
      </c>
      <c r="I35" s="1161">
        <v>0</v>
      </c>
      <c r="J35" s="1161">
        <v>1</v>
      </c>
      <c r="K35" s="1161">
        <v>0</v>
      </c>
      <c r="L35" s="1161">
        <f t="shared" ref="L35:L45" si="3">SUM(I35:K35)</f>
        <v>1</v>
      </c>
      <c r="M35" s="1161">
        <v>10</v>
      </c>
      <c r="N35" s="1161">
        <v>1</v>
      </c>
      <c r="O35" s="1161">
        <v>0</v>
      </c>
      <c r="P35" s="1161">
        <f t="shared" ref="P35:P47" si="4">SUM(M35:O35)</f>
        <v>11</v>
      </c>
      <c r="Q35" s="1157">
        <v>13</v>
      </c>
      <c r="R35" s="1157">
        <v>24</v>
      </c>
      <c r="S35" s="1157">
        <v>0</v>
      </c>
      <c r="T35" s="1157">
        <f>SUM(Q35:S35)</f>
        <v>37</v>
      </c>
      <c r="U35" s="1162">
        <v>100</v>
      </c>
      <c r="V35" s="1163">
        <v>911</v>
      </c>
      <c r="W35" s="631" t="s">
        <v>392</v>
      </c>
      <c r="X35" s="352"/>
      <c r="Y35" s="1471"/>
      <c r="Z35" s="1468"/>
      <c r="AA35" s="1471"/>
      <c r="AB35" s="257"/>
      <c r="AC35" s="257"/>
      <c r="AD35" s="257"/>
      <c r="AE35" s="257"/>
      <c r="AF35" s="257"/>
    </row>
    <row r="36" spans="1:32" ht="29.1" customHeight="1" x14ac:dyDescent="0.35">
      <c r="A36" s="496" t="s">
        <v>123</v>
      </c>
      <c r="B36" s="1157">
        <v>107</v>
      </c>
      <c r="C36" s="1157">
        <v>0</v>
      </c>
      <c r="D36" s="1161">
        <f t="shared" si="2"/>
        <v>107</v>
      </c>
      <c r="E36" s="1161">
        <v>26</v>
      </c>
      <c r="F36" s="1161">
        <v>64</v>
      </c>
      <c r="G36" s="1161">
        <v>153</v>
      </c>
      <c r="H36" s="1161">
        <f>SUM(E36:G36)</f>
        <v>243</v>
      </c>
      <c r="I36" s="1161">
        <v>0</v>
      </c>
      <c r="J36" s="1161">
        <v>284</v>
      </c>
      <c r="K36" s="1161">
        <v>0</v>
      </c>
      <c r="L36" s="1161">
        <f t="shared" si="3"/>
        <v>284</v>
      </c>
      <c r="M36" s="1161">
        <v>20</v>
      </c>
      <c r="N36" s="1161">
        <v>147</v>
      </c>
      <c r="O36" s="1161">
        <v>426</v>
      </c>
      <c r="P36" s="1161">
        <f t="shared" si="4"/>
        <v>593</v>
      </c>
      <c r="Q36" s="1157">
        <v>4</v>
      </c>
      <c r="R36" s="1157">
        <v>37</v>
      </c>
      <c r="S36" s="1157">
        <v>56</v>
      </c>
      <c r="T36" s="1157">
        <f>SUM(Q36:S36)</f>
        <v>97</v>
      </c>
      <c r="U36" s="1162">
        <v>1217</v>
      </c>
      <c r="V36" s="1163">
        <v>1324</v>
      </c>
      <c r="W36" s="631" t="s">
        <v>396</v>
      </c>
      <c r="X36" s="394"/>
      <c r="Y36" s="1471"/>
      <c r="Z36" s="1468"/>
      <c r="AA36" s="1471"/>
      <c r="AB36" s="257"/>
      <c r="AC36" s="257"/>
      <c r="AD36" s="257"/>
      <c r="AE36" s="257"/>
      <c r="AF36" s="257"/>
    </row>
    <row r="37" spans="1:32" s="454" customFormat="1" ht="29.1" customHeight="1" x14ac:dyDescent="0.35">
      <c r="A37" s="1080" t="s">
        <v>928</v>
      </c>
      <c r="B37" s="1161">
        <v>66</v>
      </c>
      <c r="C37" s="1157">
        <v>0</v>
      </c>
      <c r="D37" s="1161">
        <f t="shared" si="2"/>
        <v>66</v>
      </c>
      <c r="E37" s="1161">
        <v>2</v>
      </c>
      <c r="F37" s="1161">
        <v>0</v>
      </c>
      <c r="G37" s="1161">
        <v>0</v>
      </c>
      <c r="H37" s="1161">
        <f>SUM(E37:G37)</f>
        <v>2</v>
      </c>
      <c r="I37" s="1161">
        <v>0</v>
      </c>
      <c r="J37" s="1161">
        <v>0</v>
      </c>
      <c r="K37" s="1161">
        <v>0</v>
      </c>
      <c r="L37" s="1161">
        <f t="shared" si="3"/>
        <v>0</v>
      </c>
      <c r="M37" s="1161">
        <v>1</v>
      </c>
      <c r="N37" s="1161">
        <v>0</v>
      </c>
      <c r="O37" s="1161">
        <v>0</v>
      </c>
      <c r="P37" s="1161">
        <f t="shared" si="4"/>
        <v>1</v>
      </c>
      <c r="Q37" s="1161">
        <v>2</v>
      </c>
      <c r="R37" s="1161">
        <v>0</v>
      </c>
      <c r="S37" s="1161">
        <v>0</v>
      </c>
      <c r="T37" s="1161">
        <f>SUM(Q37:S37)</f>
        <v>2</v>
      </c>
      <c r="U37" s="1161">
        <v>5</v>
      </c>
      <c r="V37" s="1161">
        <v>71</v>
      </c>
      <c r="W37" s="664" t="s">
        <v>931</v>
      </c>
      <c r="X37" s="466"/>
      <c r="Y37" s="1471"/>
      <c r="Z37" s="1468"/>
      <c r="AA37" s="1471"/>
      <c r="AB37" s="257"/>
      <c r="AC37" s="257"/>
      <c r="AD37" s="257"/>
      <c r="AE37" s="257"/>
      <c r="AF37" s="257"/>
    </row>
    <row r="38" spans="1:32" ht="29.1" customHeight="1" x14ac:dyDescent="0.35">
      <c r="A38" s="496" t="s">
        <v>139</v>
      </c>
      <c r="B38" s="1157">
        <v>704</v>
      </c>
      <c r="C38" s="1157">
        <v>39</v>
      </c>
      <c r="D38" s="1161">
        <f t="shared" si="2"/>
        <v>743</v>
      </c>
      <c r="E38" s="1161">
        <v>1203</v>
      </c>
      <c r="F38" s="1161">
        <v>0</v>
      </c>
      <c r="G38" s="1161">
        <v>21</v>
      </c>
      <c r="H38" s="1161">
        <f>SUM(E38:G38)</f>
        <v>1224</v>
      </c>
      <c r="I38" s="1161">
        <v>38</v>
      </c>
      <c r="J38" s="1161">
        <v>82</v>
      </c>
      <c r="K38" s="1161">
        <v>3</v>
      </c>
      <c r="L38" s="1161">
        <f t="shared" si="3"/>
        <v>123</v>
      </c>
      <c r="M38" s="1161">
        <v>9</v>
      </c>
      <c r="N38" s="1161">
        <v>0</v>
      </c>
      <c r="O38" s="1161">
        <v>10</v>
      </c>
      <c r="P38" s="1161">
        <f t="shared" si="4"/>
        <v>19</v>
      </c>
      <c r="Q38" s="1157">
        <v>129</v>
      </c>
      <c r="R38" s="1157">
        <v>5</v>
      </c>
      <c r="S38" s="1157">
        <v>15</v>
      </c>
      <c r="T38" s="1157">
        <f>SUM(Q38:S38)</f>
        <v>149</v>
      </c>
      <c r="U38" s="1162">
        <v>1515</v>
      </c>
      <c r="V38" s="1163">
        <v>2258</v>
      </c>
      <c r="W38" s="631" t="s">
        <v>397</v>
      </c>
      <c r="X38" s="394"/>
      <c r="Y38" s="1471"/>
      <c r="Z38" s="1468"/>
      <c r="AA38" s="1471"/>
      <c r="AB38" s="257"/>
      <c r="AC38" s="257"/>
      <c r="AD38" s="257"/>
      <c r="AE38" s="257"/>
      <c r="AF38" s="257"/>
    </row>
    <row r="39" spans="1:32" ht="29.1" customHeight="1" x14ac:dyDescent="0.35">
      <c r="A39" s="496" t="s">
        <v>33</v>
      </c>
      <c r="B39" s="1157">
        <v>684</v>
      </c>
      <c r="C39" s="1157">
        <v>1</v>
      </c>
      <c r="D39" s="1161">
        <f t="shared" si="2"/>
        <v>685</v>
      </c>
      <c r="E39" s="1161">
        <v>22</v>
      </c>
      <c r="F39" s="1161">
        <v>6</v>
      </c>
      <c r="G39" s="1161">
        <v>12</v>
      </c>
      <c r="H39" s="1161">
        <f>SUM(E39:G39)</f>
        <v>40</v>
      </c>
      <c r="I39" s="1161">
        <v>33</v>
      </c>
      <c r="J39" s="1161">
        <v>59</v>
      </c>
      <c r="K39" s="1161">
        <v>277</v>
      </c>
      <c r="L39" s="1161">
        <f t="shared" si="3"/>
        <v>369</v>
      </c>
      <c r="M39" s="1161">
        <v>1</v>
      </c>
      <c r="N39" s="1161">
        <v>2</v>
      </c>
      <c r="O39" s="1161">
        <v>3</v>
      </c>
      <c r="P39" s="1161">
        <f t="shared" si="4"/>
        <v>6</v>
      </c>
      <c r="Q39" s="1157">
        <v>23</v>
      </c>
      <c r="R39" s="1157">
        <v>145</v>
      </c>
      <c r="S39" s="1157">
        <v>17</v>
      </c>
      <c r="T39" s="1157">
        <f>SUM(Q39:S39)</f>
        <v>185</v>
      </c>
      <c r="U39" s="1162">
        <v>601</v>
      </c>
      <c r="V39" s="1163">
        <v>1286</v>
      </c>
      <c r="W39" s="631" t="s">
        <v>399</v>
      </c>
      <c r="X39" s="352"/>
      <c r="Y39" s="1471"/>
      <c r="Z39" s="1468"/>
      <c r="AA39" s="1471"/>
      <c r="AB39" s="257"/>
      <c r="AC39" s="257"/>
      <c r="AD39" s="257"/>
      <c r="AE39" s="257"/>
      <c r="AF39" s="257"/>
    </row>
    <row r="40" spans="1:32" ht="29.1" customHeight="1" x14ac:dyDescent="0.35">
      <c r="A40" s="496" t="s">
        <v>134</v>
      </c>
      <c r="B40" s="1157">
        <v>177</v>
      </c>
      <c r="C40" s="1157">
        <v>1</v>
      </c>
      <c r="D40" s="1161">
        <f t="shared" si="2"/>
        <v>178</v>
      </c>
      <c r="E40" s="1161">
        <v>0</v>
      </c>
      <c r="F40" s="1161">
        <v>0</v>
      </c>
      <c r="G40" s="1161">
        <v>0</v>
      </c>
      <c r="H40" s="1161">
        <v>0</v>
      </c>
      <c r="I40" s="1161">
        <v>11</v>
      </c>
      <c r="J40" s="1161">
        <v>0</v>
      </c>
      <c r="K40" s="1161">
        <v>0</v>
      </c>
      <c r="L40" s="1161">
        <f t="shared" si="3"/>
        <v>11</v>
      </c>
      <c r="M40" s="1161">
        <v>0</v>
      </c>
      <c r="N40" s="1161">
        <v>1</v>
      </c>
      <c r="O40" s="1161">
        <v>0</v>
      </c>
      <c r="P40" s="1161">
        <f t="shared" si="4"/>
        <v>1</v>
      </c>
      <c r="Q40" s="1157">
        <v>0</v>
      </c>
      <c r="R40" s="1157">
        <v>0</v>
      </c>
      <c r="S40" s="1157">
        <v>0</v>
      </c>
      <c r="T40" s="1157">
        <v>0</v>
      </c>
      <c r="U40" s="1162">
        <v>12</v>
      </c>
      <c r="V40" s="1163">
        <v>190</v>
      </c>
      <c r="W40" s="631" t="s">
        <v>400</v>
      </c>
      <c r="X40" s="352"/>
      <c r="Y40" s="1471"/>
      <c r="Z40" s="1468"/>
      <c r="AA40" s="1471"/>
      <c r="AB40" s="257"/>
      <c r="AC40" s="257"/>
      <c r="AD40" s="257"/>
      <c r="AE40" s="257"/>
      <c r="AF40" s="257"/>
    </row>
    <row r="41" spans="1:32" ht="29.1" customHeight="1" x14ac:dyDescent="0.35">
      <c r="A41" s="538" t="s">
        <v>30</v>
      </c>
      <c r="B41" s="1164">
        <v>316</v>
      </c>
      <c r="C41" s="1164">
        <v>0</v>
      </c>
      <c r="D41" s="1165">
        <f t="shared" si="2"/>
        <v>316</v>
      </c>
      <c r="E41" s="1165">
        <v>32</v>
      </c>
      <c r="F41" s="1165">
        <v>0</v>
      </c>
      <c r="G41" s="1165">
        <v>0</v>
      </c>
      <c r="H41" s="1165">
        <f>SUM(E41:G41)</f>
        <v>32</v>
      </c>
      <c r="I41" s="1165">
        <v>105</v>
      </c>
      <c r="J41" s="1165">
        <v>17</v>
      </c>
      <c r="K41" s="1165">
        <v>8</v>
      </c>
      <c r="L41" s="1165">
        <f t="shared" si="3"/>
        <v>130</v>
      </c>
      <c r="M41" s="1165">
        <v>0</v>
      </c>
      <c r="N41" s="1165">
        <v>2</v>
      </c>
      <c r="O41" s="1165">
        <v>10</v>
      </c>
      <c r="P41" s="1165">
        <f t="shared" si="4"/>
        <v>12</v>
      </c>
      <c r="Q41" s="1164">
        <v>16</v>
      </c>
      <c r="R41" s="1164">
        <v>39</v>
      </c>
      <c r="S41" s="1164">
        <v>3</v>
      </c>
      <c r="T41" s="1164">
        <f>SUM(Q41:S41)</f>
        <v>58</v>
      </c>
      <c r="U41" s="1166">
        <v>232</v>
      </c>
      <c r="V41" s="1166">
        <v>548</v>
      </c>
      <c r="W41" s="631" t="s">
        <v>401</v>
      </c>
      <c r="X41" s="352"/>
      <c r="Y41" s="1471"/>
      <c r="Z41" s="1468"/>
      <c r="AA41" s="1471"/>
      <c r="AB41" s="257"/>
      <c r="AC41" s="257"/>
      <c r="AD41" s="257"/>
      <c r="AE41" s="257"/>
      <c r="AF41" s="257"/>
    </row>
    <row r="42" spans="1:32" ht="29.1" customHeight="1" x14ac:dyDescent="0.35">
      <c r="A42" s="539" t="s">
        <v>296</v>
      </c>
      <c r="B42" s="1164">
        <v>3027</v>
      </c>
      <c r="C42" s="1164">
        <v>3</v>
      </c>
      <c r="D42" s="1165">
        <f t="shared" si="2"/>
        <v>3030</v>
      </c>
      <c r="E42" s="1165">
        <v>417</v>
      </c>
      <c r="F42" s="1165">
        <v>83</v>
      </c>
      <c r="G42" s="1165">
        <v>40</v>
      </c>
      <c r="H42" s="1165">
        <f>SUM(E42:G42)</f>
        <v>540</v>
      </c>
      <c r="I42" s="1165">
        <v>52</v>
      </c>
      <c r="J42" s="1165">
        <v>172</v>
      </c>
      <c r="K42" s="1165">
        <v>18</v>
      </c>
      <c r="L42" s="1165">
        <f>SUM(I42:K42)</f>
        <v>242</v>
      </c>
      <c r="M42" s="1165">
        <v>145</v>
      </c>
      <c r="N42" s="1165">
        <v>78</v>
      </c>
      <c r="O42" s="1165">
        <v>15</v>
      </c>
      <c r="P42" s="1165">
        <f t="shared" si="4"/>
        <v>238</v>
      </c>
      <c r="Q42" s="1164">
        <v>257</v>
      </c>
      <c r="R42" s="1164">
        <v>175</v>
      </c>
      <c r="S42" s="1164">
        <v>250</v>
      </c>
      <c r="T42" s="1164">
        <f>SUM(Q42:S42)</f>
        <v>682</v>
      </c>
      <c r="U42" s="1166">
        <v>1702</v>
      </c>
      <c r="V42" s="1166">
        <v>4732</v>
      </c>
      <c r="W42" s="632" t="s">
        <v>402</v>
      </c>
      <c r="X42" s="352"/>
      <c r="Y42" s="1471"/>
      <c r="Z42" s="1468"/>
      <c r="AA42" s="1471"/>
      <c r="AB42" s="257"/>
      <c r="AC42" s="257"/>
      <c r="AD42" s="257"/>
      <c r="AE42" s="257"/>
      <c r="AF42" s="257"/>
    </row>
    <row r="43" spans="1:32" ht="29.1" customHeight="1" x14ac:dyDescent="0.35">
      <c r="A43" s="539" t="s">
        <v>26</v>
      </c>
      <c r="B43" s="1164">
        <v>936</v>
      </c>
      <c r="C43" s="1164">
        <v>6</v>
      </c>
      <c r="D43" s="1165">
        <f t="shared" si="2"/>
        <v>942</v>
      </c>
      <c r="E43" s="1165">
        <v>80</v>
      </c>
      <c r="F43" s="1165">
        <v>38</v>
      </c>
      <c r="G43" s="1165">
        <v>32</v>
      </c>
      <c r="H43" s="1165">
        <f>SUM(E43:G43)</f>
        <v>150</v>
      </c>
      <c r="I43" s="1165">
        <v>39</v>
      </c>
      <c r="J43" s="1165">
        <v>32</v>
      </c>
      <c r="K43" s="1165">
        <v>30</v>
      </c>
      <c r="L43" s="1165">
        <f t="shared" si="3"/>
        <v>101</v>
      </c>
      <c r="M43" s="1165">
        <v>6</v>
      </c>
      <c r="N43" s="1165">
        <v>0</v>
      </c>
      <c r="O43" s="1165">
        <v>8</v>
      </c>
      <c r="P43" s="1165">
        <f t="shared" si="4"/>
        <v>14</v>
      </c>
      <c r="Q43" s="1164">
        <v>61</v>
      </c>
      <c r="R43" s="1164">
        <v>20</v>
      </c>
      <c r="S43" s="1164">
        <v>8</v>
      </c>
      <c r="T43" s="1164">
        <f>SUM(Q43:S43)</f>
        <v>89</v>
      </c>
      <c r="U43" s="1166">
        <v>354</v>
      </c>
      <c r="V43" s="1166">
        <v>1296</v>
      </c>
      <c r="W43" s="632" t="s">
        <v>404</v>
      </c>
      <c r="X43" s="354"/>
      <c r="Y43" s="1472"/>
      <c r="Z43" s="1469"/>
      <c r="AA43" s="1472"/>
      <c r="AB43" s="257"/>
      <c r="AC43" s="257"/>
      <c r="AD43" s="257"/>
      <c r="AE43" s="257"/>
      <c r="AF43" s="257"/>
    </row>
    <row r="44" spans="1:32" s="454" customFormat="1" ht="29.1" customHeight="1" x14ac:dyDescent="0.35">
      <c r="A44" s="539" t="s">
        <v>38</v>
      </c>
      <c r="B44" s="1164">
        <v>1873</v>
      </c>
      <c r="C44" s="1164">
        <v>28</v>
      </c>
      <c r="D44" s="1165">
        <f t="shared" si="2"/>
        <v>1901</v>
      </c>
      <c r="E44" s="1165">
        <v>125</v>
      </c>
      <c r="F44" s="1165">
        <v>14</v>
      </c>
      <c r="G44" s="1165">
        <v>5</v>
      </c>
      <c r="H44" s="1165">
        <f>SUM(E44:G44)</f>
        <v>144</v>
      </c>
      <c r="I44" s="1165">
        <v>10</v>
      </c>
      <c r="J44" s="1165">
        <v>3</v>
      </c>
      <c r="K44" s="1165">
        <v>0</v>
      </c>
      <c r="L44" s="1165">
        <f t="shared" si="3"/>
        <v>13</v>
      </c>
      <c r="M44" s="1165">
        <v>8</v>
      </c>
      <c r="N44" s="1165">
        <v>6</v>
      </c>
      <c r="O44" s="1165">
        <v>8</v>
      </c>
      <c r="P44" s="1165">
        <f t="shared" si="4"/>
        <v>22</v>
      </c>
      <c r="Q44" s="1164">
        <v>14</v>
      </c>
      <c r="R44" s="1164">
        <v>25</v>
      </c>
      <c r="S44" s="1164">
        <v>31</v>
      </c>
      <c r="T44" s="1164">
        <f>SUM(Q44:S44)</f>
        <v>70</v>
      </c>
      <c r="U44" s="1166">
        <v>249</v>
      </c>
      <c r="V44" s="1166">
        <v>2150</v>
      </c>
      <c r="W44" s="632" t="s">
        <v>406</v>
      </c>
      <c r="X44" s="460"/>
      <c r="Y44" s="1472"/>
      <c r="Z44" s="1469"/>
      <c r="AA44" s="1472"/>
      <c r="AB44" s="257"/>
      <c r="AC44" s="257"/>
      <c r="AD44" s="1472"/>
      <c r="AE44" s="1472"/>
      <c r="AF44" s="1472"/>
    </row>
    <row r="45" spans="1:32" ht="29.1" customHeight="1" x14ac:dyDescent="0.35">
      <c r="A45" s="539" t="s">
        <v>43</v>
      </c>
      <c r="B45" s="1164">
        <v>656</v>
      </c>
      <c r="C45" s="1164">
        <v>320</v>
      </c>
      <c r="D45" s="1165">
        <f t="shared" si="2"/>
        <v>976</v>
      </c>
      <c r="E45" s="1165">
        <v>33</v>
      </c>
      <c r="F45" s="1165">
        <v>0</v>
      </c>
      <c r="G45" s="1165">
        <v>0</v>
      </c>
      <c r="H45" s="1165">
        <f>SUM(E45:G45)</f>
        <v>33</v>
      </c>
      <c r="I45" s="1165">
        <v>0</v>
      </c>
      <c r="J45" s="1165">
        <v>0</v>
      </c>
      <c r="K45" s="1165">
        <v>0</v>
      </c>
      <c r="L45" s="1165">
        <f t="shared" si="3"/>
        <v>0</v>
      </c>
      <c r="M45" s="1165">
        <v>0</v>
      </c>
      <c r="N45" s="1165">
        <v>0</v>
      </c>
      <c r="O45" s="1165">
        <v>0</v>
      </c>
      <c r="P45" s="1165">
        <f t="shared" si="4"/>
        <v>0</v>
      </c>
      <c r="Q45" s="1164">
        <v>37</v>
      </c>
      <c r="R45" s="1164">
        <v>0</v>
      </c>
      <c r="S45" s="1164">
        <v>5</v>
      </c>
      <c r="T45" s="1164">
        <f>SUM(Q45:S45)</f>
        <v>42</v>
      </c>
      <c r="U45" s="1166">
        <v>73</v>
      </c>
      <c r="V45" s="1166">
        <v>1049</v>
      </c>
      <c r="W45" s="632" t="s">
        <v>408</v>
      </c>
      <c r="X45" s="352"/>
      <c r="Y45" s="1471"/>
      <c r="Z45" s="1468"/>
      <c r="AA45" s="1471"/>
      <c r="AB45" s="257"/>
      <c r="AC45" s="257"/>
      <c r="AD45" s="257"/>
      <c r="AE45" s="257"/>
      <c r="AF45" s="257"/>
    </row>
    <row r="46" spans="1:32" s="454" customFormat="1" ht="29.1" customHeight="1" thickBot="1" x14ac:dyDescent="0.4">
      <c r="A46" s="539" t="s">
        <v>366</v>
      </c>
      <c r="B46" s="1164">
        <v>6</v>
      </c>
      <c r="C46" s="1164">
        <v>0</v>
      </c>
      <c r="D46" s="1165">
        <v>6</v>
      </c>
      <c r="E46" s="1165">
        <v>0</v>
      </c>
      <c r="F46" s="1165">
        <v>0</v>
      </c>
      <c r="G46" s="1165">
        <v>0</v>
      </c>
      <c r="H46" s="1165">
        <v>0</v>
      </c>
      <c r="I46" s="1165">
        <v>0</v>
      </c>
      <c r="J46" s="1165">
        <v>0</v>
      </c>
      <c r="K46" s="1165">
        <v>0</v>
      </c>
      <c r="L46" s="1165">
        <v>0</v>
      </c>
      <c r="M46" s="1165">
        <v>0</v>
      </c>
      <c r="N46" s="1165">
        <v>0</v>
      </c>
      <c r="O46" s="1165">
        <v>0</v>
      </c>
      <c r="P46" s="1165">
        <f t="shared" si="4"/>
        <v>0</v>
      </c>
      <c r="Q46" s="1164">
        <v>0</v>
      </c>
      <c r="R46" s="1164">
        <v>0</v>
      </c>
      <c r="S46" s="1164">
        <v>0</v>
      </c>
      <c r="T46" s="1164">
        <v>0</v>
      </c>
      <c r="U46" s="1166">
        <v>0</v>
      </c>
      <c r="V46" s="1166">
        <v>6</v>
      </c>
      <c r="W46" s="632" t="s">
        <v>424</v>
      </c>
      <c r="X46" s="466"/>
      <c r="Y46" s="1471"/>
      <c r="Z46" s="1468"/>
      <c r="AA46" s="1471"/>
      <c r="AB46" s="257"/>
      <c r="AC46" s="257"/>
      <c r="AD46" s="257"/>
      <c r="AE46" s="257"/>
      <c r="AF46" s="257"/>
    </row>
    <row r="47" spans="1:32" ht="29.1" customHeight="1" thickBot="1" x14ac:dyDescent="0.4">
      <c r="A47" s="528" t="s">
        <v>619</v>
      </c>
      <c r="B47" s="1158">
        <f>SUM(B34:B46)</f>
        <v>9396</v>
      </c>
      <c r="C47" s="1158">
        <f>SUM(C34:C46)</f>
        <v>520</v>
      </c>
      <c r="D47" s="1156">
        <f>SUM(B47:C47)</f>
        <v>9916</v>
      </c>
      <c r="E47" s="1156">
        <f>SUM(E35:E46)</f>
        <v>1981</v>
      </c>
      <c r="F47" s="1156">
        <f>SUM(F35:F46)</f>
        <v>215</v>
      </c>
      <c r="G47" s="1156">
        <f>SUM(G35:G46)</f>
        <v>263</v>
      </c>
      <c r="H47" s="1156">
        <f>SUM(E47:G47)</f>
        <v>2459</v>
      </c>
      <c r="I47" s="1156">
        <f t="shared" ref="I47:L47" si="5">SUM(I35:I46)</f>
        <v>288</v>
      </c>
      <c r="J47" s="1156">
        <f t="shared" si="5"/>
        <v>650</v>
      </c>
      <c r="K47" s="1156">
        <f t="shared" si="5"/>
        <v>336</v>
      </c>
      <c r="L47" s="1156">
        <f t="shared" si="5"/>
        <v>1274</v>
      </c>
      <c r="M47" s="1156">
        <f>SUM(M33:M46)</f>
        <v>200</v>
      </c>
      <c r="N47" s="1156">
        <f>SUM(N33:N46)</f>
        <v>237</v>
      </c>
      <c r="O47" s="1156">
        <f>SUM(O33:O46)</f>
        <v>480</v>
      </c>
      <c r="P47" s="1156">
        <f t="shared" si="4"/>
        <v>917</v>
      </c>
      <c r="Q47" s="1158">
        <f>SUM(Q35:Q46)</f>
        <v>556</v>
      </c>
      <c r="R47" s="1158">
        <f>SUM(R35:R46)</f>
        <v>470</v>
      </c>
      <c r="S47" s="1158">
        <f>SUM(S35:S46)</f>
        <v>385</v>
      </c>
      <c r="T47" s="1167">
        <f>SUM(Q47:S47)</f>
        <v>1411</v>
      </c>
      <c r="U47" s="1158">
        <f>SUM(U34:U46)</f>
        <v>6060</v>
      </c>
      <c r="V47" s="1158">
        <f>SUM(V34:V46)</f>
        <v>15977</v>
      </c>
      <c r="W47" s="1005" t="s">
        <v>700</v>
      </c>
      <c r="X47" s="314"/>
      <c r="Y47" s="1456"/>
      <c r="Z47" s="1470"/>
      <c r="AA47" s="1456"/>
      <c r="AB47" s="257"/>
      <c r="AC47" s="257"/>
      <c r="AD47" s="257"/>
      <c r="AE47" s="257"/>
      <c r="AF47" s="257"/>
    </row>
    <row r="48" spans="1:32" ht="29.1" customHeight="1" thickBot="1" x14ac:dyDescent="0.4">
      <c r="A48" s="1008" t="s">
        <v>624</v>
      </c>
      <c r="B48" s="1159">
        <v>0</v>
      </c>
      <c r="C48" s="1159">
        <v>0</v>
      </c>
      <c r="D48" s="1160">
        <v>0</v>
      </c>
      <c r="E48" s="1160">
        <v>0</v>
      </c>
      <c r="F48" s="1160">
        <v>0</v>
      </c>
      <c r="G48" s="1160">
        <v>0</v>
      </c>
      <c r="H48" s="1160">
        <v>0</v>
      </c>
      <c r="I48" s="1160">
        <v>0</v>
      </c>
      <c r="J48" s="1160">
        <v>0</v>
      </c>
      <c r="K48" s="1160">
        <v>0</v>
      </c>
      <c r="L48" s="1160">
        <v>0</v>
      </c>
      <c r="M48" s="1160">
        <v>0</v>
      </c>
      <c r="N48" s="1160">
        <v>0</v>
      </c>
      <c r="O48" s="1160">
        <v>0</v>
      </c>
      <c r="P48" s="1160">
        <v>0</v>
      </c>
      <c r="Q48" s="1159">
        <v>0</v>
      </c>
      <c r="R48" s="1159">
        <v>0</v>
      </c>
      <c r="S48" s="1159">
        <v>0</v>
      </c>
      <c r="T48" s="1159">
        <v>0</v>
      </c>
      <c r="U48" s="1160">
        <v>0</v>
      </c>
      <c r="V48" s="1160">
        <v>0</v>
      </c>
      <c r="W48" s="1034" t="s">
        <v>701</v>
      </c>
      <c r="X48" s="355"/>
      <c r="Y48" s="355"/>
      <c r="Z48" s="355"/>
      <c r="AA48" s="355"/>
      <c r="AC48" s="257"/>
      <c r="AD48" s="257"/>
      <c r="AE48" s="257"/>
    </row>
    <row r="49" spans="1:23" ht="29.1" customHeight="1" thickBot="1" x14ac:dyDescent="0.3">
      <c r="A49" s="492" t="s">
        <v>31</v>
      </c>
      <c r="B49" s="1168">
        <v>1</v>
      </c>
      <c r="C49" s="1168">
        <v>0</v>
      </c>
      <c r="D49" s="1168">
        <v>1</v>
      </c>
      <c r="E49" s="1168">
        <v>0</v>
      </c>
      <c r="F49" s="1168">
        <v>0</v>
      </c>
      <c r="G49" s="1168">
        <v>0</v>
      </c>
      <c r="H49" s="1168">
        <v>0</v>
      </c>
      <c r="I49" s="1168">
        <v>0</v>
      </c>
      <c r="J49" s="1168">
        <v>0</v>
      </c>
      <c r="K49" s="1168">
        <v>0</v>
      </c>
      <c r="L49" s="1168">
        <v>0</v>
      </c>
      <c r="M49" s="1168">
        <v>0</v>
      </c>
      <c r="N49" s="1168">
        <v>0</v>
      </c>
      <c r="O49" s="1168">
        <v>15</v>
      </c>
      <c r="P49" s="1168">
        <v>15</v>
      </c>
      <c r="Q49" s="1168">
        <v>0</v>
      </c>
      <c r="R49" s="1168">
        <v>0</v>
      </c>
      <c r="S49" s="1168">
        <v>0</v>
      </c>
      <c r="T49" s="1168">
        <v>0</v>
      </c>
      <c r="U49" s="1168">
        <v>15</v>
      </c>
      <c r="V49" s="1168">
        <v>16</v>
      </c>
      <c r="W49" s="633" t="s">
        <v>397</v>
      </c>
    </row>
    <row r="50" spans="1:23" ht="29.1" customHeight="1" thickBot="1" x14ac:dyDescent="0.3">
      <c r="A50" s="564" t="s">
        <v>625</v>
      </c>
      <c r="B50" s="1158">
        <v>1</v>
      </c>
      <c r="C50" s="1158">
        <v>0</v>
      </c>
      <c r="D50" s="1156">
        <v>1</v>
      </c>
      <c r="E50" s="1156">
        <v>0</v>
      </c>
      <c r="F50" s="1156">
        <v>0</v>
      </c>
      <c r="G50" s="1156">
        <v>0</v>
      </c>
      <c r="H50" s="1156">
        <v>0</v>
      </c>
      <c r="I50" s="1156">
        <v>0</v>
      </c>
      <c r="J50" s="1156">
        <v>0</v>
      </c>
      <c r="K50" s="1156">
        <v>0</v>
      </c>
      <c r="L50" s="1156">
        <v>0</v>
      </c>
      <c r="M50" s="1156">
        <v>0</v>
      </c>
      <c r="N50" s="1156">
        <v>0</v>
      </c>
      <c r="O50" s="1156">
        <v>15</v>
      </c>
      <c r="P50" s="1156">
        <v>15</v>
      </c>
      <c r="Q50" s="1158">
        <v>0</v>
      </c>
      <c r="R50" s="1158">
        <v>0</v>
      </c>
      <c r="S50" s="1158">
        <v>0</v>
      </c>
      <c r="T50" s="1158">
        <v>0</v>
      </c>
      <c r="U50" s="1158">
        <v>15</v>
      </c>
      <c r="V50" s="1158">
        <v>16</v>
      </c>
      <c r="W50" s="634" t="s">
        <v>702</v>
      </c>
    </row>
    <row r="51" spans="1:23" ht="29.1" customHeight="1" thickBot="1" x14ac:dyDescent="0.3">
      <c r="A51" s="530" t="s">
        <v>868</v>
      </c>
      <c r="B51" s="1169">
        <v>54168</v>
      </c>
      <c r="C51" s="1169">
        <v>1135</v>
      </c>
      <c r="D51" s="1169">
        <v>55303</v>
      </c>
      <c r="E51" s="1169">
        <v>3082</v>
      </c>
      <c r="F51" s="1169">
        <v>781</v>
      </c>
      <c r="G51" s="1169">
        <v>1575</v>
      </c>
      <c r="H51" s="1169">
        <v>5438</v>
      </c>
      <c r="I51" s="1169">
        <v>796</v>
      </c>
      <c r="J51" s="1169">
        <v>1134</v>
      </c>
      <c r="K51" s="1169">
        <v>821</v>
      </c>
      <c r="L51" s="1169">
        <v>2751</v>
      </c>
      <c r="M51" s="1169">
        <v>600</v>
      </c>
      <c r="N51" s="1169">
        <v>405</v>
      </c>
      <c r="O51" s="1169">
        <v>763</v>
      </c>
      <c r="P51" s="1169">
        <v>1768</v>
      </c>
      <c r="Q51" s="1169">
        <v>1801</v>
      </c>
      <c r="R51" s="1169">
        <v>1907</v>
      </c>
      <c r="S51" s="1169">
        <v>1414</v>
      </c>
      <c r="T51" s="1169">
        <v>5122</v>
      </c>
      <c r="U51" s="1169">
        <v>15079</v>
      </c>
      <c r="V51" s="1169">
        <v>70382</v>
      </c>
      <c r="W51" s="981" t="s">
        <v>871</v>
      </c>
    </row>
    <row r="52" spans="1:23" ht="19.5" customHeight="1" x14ac:dyDescent="0.25">
      <c r="A52" s="1817" t="s">
        <v>872</v>
      </c>
      <c r="B52" s="1817"/>
      <c r="C52" s="1817"/>
      <c r="D52" s="1817"/>
      <c r="E52" s="1006"/>
      <c r="F52" s="1006"/>
      <c r="G52" s="1006"/>
      <c r="H52" s="1006"/>
      <c r="I52" s="531"/>
      <c r="J52" s="531"/>
      <c r="K52" s="603"/>
      <c r="L52" s="603"/>
      <c r="M52" s="603"/>
      <c r="N52" s="603"/>
      <c r="O52" s="603"/>
      <c r="P52" s="603"/>
      <c r="Q52" s="603"/>
      <c r="R52" s="1818" t="s">
        <v>873</v>
      </c>
      <c r="S52" s="1818"/>
      <c r="T52" s="1818"/>
      <c r="U52" s="1818"/>
      <c r="V52" s="1818"/>
      <c r="W52" s="1818"/>
    </row>
    <row r="53" spans="1:23" ht="14.25" customHeight="1" x14ac:dyDescent="0.25"/>
    <row r="54" spans="1:23" ht="14.25" customHeight="1" x14ac:dyDescent="0.25"/>
    <row r="66" spans="6:26" ht="26.25" x14ac:dyDescent="0.4"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6:26" ht="26.25" x14ac:dyDescent="0.4"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</sheetData>
  <mergeCells count="33">
    <mergeCell ref="A52:D52"/>
    <mergeCell ref="R52:W52"/>
    <mergeCell ref="V9:W9"/>
    <mergeCell ref="U4:U8"/>
    <mergeCell ref="V4:V8"/>
    <mergeCell ref="I5:K5"/>
    <mergeCell ref="I6:K6"/>
    <mergeCell ref="I7:K7"/>
    <mergeCell ref="L4:L8"/>
    <mergeCell ref="M6:O6"/>
    <mergeCell ref="M7:O7"/>
    <mergeCell ref="B6:C6"/>
    <mergeCell ref="E5:G5"/>
    <mergeCell ref="B8:C8"/>
    <mergeCell ref="D4:D8"/>
    <mergeCell ref="Q7:S7"/>
    <mergeCell ref="E6:G6"/>
    <mergeCell ref="E4:G4"/>
    <mergeCell ref="B7:C7"/>
    <mergeCell ref="A1:W1"/>
    <mergeCell ref="A2:W2"/>
    <mergeCell ref="A4:A8"/>
    <mergeCell ref="W4:W8"/>
    <mergeCell ref="E7:G7"/>
    <mergeCell ref="T4:T8"/>
    <mergeCell ref="I4:K4"/>
    <mergeCell ref="M5:O5"/>
    <mergeCell ref="H4:H8"/>
    <mergeCell ref="P4:P8"/>
    <mergeCell ref="M4:O4"/>
    <mergeCell ref="Q4:S4"/>
    <mergeCell ref="Q5:S5"/>
    <mergeCell ref="Q6:S6"/>
  </mergeCells>
  <printOptions horizontalCentered="1"/>
  <pageMargins left="0.23622047244094491" right="0.35433070866141736" top="0.35433070866141736" bottom="0.27559055118110237" header="0.23622047244094491" footer="0.19685039370078741"/>
  <pageSetup paperSize="9" scale="32" orientation="landscape" r:id="rId1"/>
  <headerFooter>
    <oddFooter>&amp;C&amp;14 &amp;"Arial,Bold"21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2"/>
  <sheetViews>
    <sheetView rightToLeft="1" topLeftCell="A10" zoomScale="70" zoomScaleNormal="70" workbookViewId="0">
      <selection activeCell="Q3" sqref="Q3:Q5"/>
    </sheetView>
  </sheetViews>
  <sheetFormatPr defaultRowHeight="15" x14ac:dyDescent="0.25"/>
  <cols>
    <col min="1" max="1" width="24.85546875" customWidth="1"/>
    <col min="2" max="2" width="12.28515625" customWidth="1"/>
    <col min="3" max="3" width="9.140625" customWidth="1"/>
    <col min="4" max="4" width="9.42578125" customWidth="1"/>
    <col min="5" max="5" width="9.28515625" customWidth="1"/>
    <col min="6" max="6" width="11.140625" customWidth="1"/>
    <col min="7" max="7" width="9.42578125" customWidth="1"/>
    <col min="8" max="8" width="10.42578125" customWidth="1"/>
    <col min="9" max="9" width="9.28515625" customWidth="1"/>
    <col min="10" max="10" width="8.85546875" customWidth="1"/>
    <col min="11" max="11" width="11.140625" customWidth="1"/>
    <col min="12" max="12" width="11" customWidth="1"/>
    <col min="13" max="13" width="10.85546875" customWidth="1"/>
    <col min="14" max="14" width="9.85546875" customWidth="1"/>
    <col min="15" max="15" width="16.5703125" customWidth="1"/>
    <col min="16" max="16" width="12" customWidth="1"/>
    <col min="17" max="17" width="9.140625" bestFit="1" customWidth="1"/>
  </cols>
  <sheetData>
    <row r="1" spans="1:20" ht="30" customHeight="1" x14ac:dyDescent="0.25">
      <c r="A1" s="1573" t="s">
        <v>14</v>
      </c>
      <c r="B1" s="1573"/>
      <c r="C1" s="1573"/>
      <c r="D1" s="1573"/>
      <c r="E1" s="1573"/>
      <c r="F1" s="1573"/>
      <c r="G1" s="1573"/>
      <c r="H1" s="1573"/>
      <c r="I1" s="1573"/>
      <c r="J1" s="1573"/>
      <c r="K1" s="1573"/>
      <c r="L1" s="1573"/>
      <c r="M1" s="1573"/>
      <c r="N1" s="1573"/>
      <c r="O1" s="1573"/>
      <c r="P1" s="1573"/>
    </row>
    <row r="2" spans="1:20" ht="30" customHeight="1" thickBot="1" x14ac:dyDescent="0.3">
      <c r="A2" s="1574" t="s">
        <v>199</v>
      </c>
      <c r="B2" s="1574"/>
      <c r="C2" s="1574"/>
      <c r="D2" s="1574"/>
      <c r="E2" s="1574"/>
      <c r="F2" s="1574"/>
      <c r="G2" s="1574"/>
      <c r="H2" s="1574"/>
      <c r="I2" s="1574"/>
      <c r="J2" s="1574"/>
      <c r="K2" s="1574"/>
      <c r="L2" s="1574"/>
      <c r="M2" s="1574"/>
      <c r="N2" s="1574"/>
      <c r="O2" s="1574"/>
      <c r="P2" s="1574"/>
    </row>
    <row r="3" spans="1:20" ht="54.75" customHeight="1" x14ac:dyDescent="0.25">
      <c r="A3" s="1575"/>
      <c r="B3" s="1561"/>
      <c r="C3" s="1565" t="s">
        <v>144</v>
      </c>
      <c r="D3" s="1565"/>
      <c r="E3" s="1565"/>
      <c r="F3" s="1565"/>
      <c r="G3" s="1566"/>
      <c r="H3" s="1564" t="s">
        <v>5</v>
      </c>
      <c r="I3" s="1565"/>
      <c r="J3" s="1565"/>
      <c r="K3" s="1565"/>
      <c r="L3" s="1565"/>
      <c r="M3" s="1565"/>
      <c r="N3" s="1566"/>
      <c r="O3" s="1569" t="s">
        <v>12</v>
      </c>
      <c r="P3" s="1561" t="s">
        <v>15</v>
      </c>
      <c r="Q3" s="1561" t="s">
        <v>16</v>
      </c>
    </row>
    <row r="4" spans="1:20" ht="25.15" customHeight="1" x14ac:dyDescent="0.25">
      <c r="A4" s="1576"/>
      <c r="B4" s="1562"/>
      <c r="C4" s="1568" t="s">
        <v>195</v>
      </c>
      <c r="D4" s="1568" t="s">
        <v>197</v>
      </c>
      <c r="E4" s="1568" t="s">
        <v>17</v>
      </c>
      <c r="F4" s="1568" t="s">
        <v>18</v>
      </c>
      <c r="G4" s="1579" t="s">
        <v>4</v>
      </c>
      <c r="H4" s="1562" t="s">
        <v>19</v>
      </c>
      <c r="I4" s="1562" t="s">
        <v>20</v>
      </c>
      <c r="J4" s="1578" t="s">
        <v>21</v>
      </c>
      <c r="K4" s="1578"/>
      <c r="L4" s="1578"/>
      <c r="M4" s="1578"/>
      <c r="N4" s="1578"/>
      <c r="O4" s="1570"/>
      <c r="P4" s="1562"/>
      <c r="Q4" s="1562"/>
    </row>
    <row r="5" spans="1:20" ht="46.5" customHeight="1" thickBot="1" x14ac:dyDescent="0.3">
      <c r="A5" s="1577"/>
      <c r="B5" s="1563"/>
      <c r="C5" s="1563"/>
      <c r="D5" s="1563"/>
      <c r="E5" s="1563"/>
      <c r="F5" s="1563"/>
      <c r="G5" s="1580"/>
      <c r="H5" s="1563"/>
      <c r="I5" s="1563"/>
      <c r="J5" s="38" t="s">
        <v>22</v>
      </c>
      <c r="K5" s="38" t="s">
        <v>23</v>
      </c>
      <c r="L5" s="76" t="s">
        <v>191</v>
      </c>
      <c r="M5" s="76" t="s">
        <v>192</v>
      </c>
      <c r="N5" s="76" t="s">
        <v>24</v>
      </c>
      <c r="O5" s="1571"/>
      <c r="P5" s="1563"/>
      <c r="Q5" s="1563"/>
    </row>
    <row r="6" spans="1:20" s="5" customFormat="1" ht="20.100000000000001" customHeight="1" thickTop="1" x14ac:dyDescent="0.2">
      <c r="A6" s="1581" t="s">
        <v>196</v>
      </c>
      <c r="B6" s="1581"/>
      <c r="C6" s="4">
        <v>208</v>
      </c>
      <c r="D6" s="4">
        <v>27</v>
      </c>
      <c r="E6" s="4">
        <v>98</v>
      </c>
      <c r="F6" s="4">
        <v>60</v>
      </c>
      <c r="G6" s="4">
        <v>393</v>
      </c>
      <c r="H6" s="4">
        <v>9</v>
      </c>
      <c r="I6" s="4">
        <v>0</v>
      </c>
      <c r="J6" s="4">
        <v>1</v>
      </c>
      <c r="K6" s="4">
        <v>0</v>
      </c>
      <c r="L6" s="4">
        <v>0</v>
      </c>
      <c r="M6" s="4">
        <v>4</v>
      </c>
      <c r="N6" s="4">
        <f>SUM(J6:M6)</f>
        <v>5</v>
      </c>
      <c r="O6" s="4">
        <f>SUM(H6:M6)</f>
        <v>14</v>
      </c>
      <c r="P6" s="4">
        <v>50</v>
      </c>
      <c r="Q6" s="4">
        <f>G6+O6+P6</f>
        <v>457</v>
      </c>
      <c r="T6" s="92"/>
    </row>
    <row r="7" spans="1:20" s="7" customFormat="1" ht="20.100000000000001" customHeight="1" x14ac:dyDescent="0.2">
      <c r="A7" s="1567" t="s">
        <v>26</v>
      </c>
      <c r="B7" s="1567"/>
      <c r="C7" s="6">
        <v>73</v>
      </c>
      <c r="D7" s="6">
        <v>22</v>
      </c>
      <c r="E7" s="6">
        <v>32</v>
      </c>
      <c r="F7" s="6">
        <v>17</v>
      </c>
      <c r="G7" s="6">
        <v>144</v>
      </c>
      <c r="H7" s="6">
        <v>72</v>
      </c>
      <c r="I7" s="6">
        <v>4</v>
      </c>
      <c r="J7" s="6">
        <v>6</v>
      </c>
      <c r="K7" s="6">
        <v>35</v>
      </c>
      <c r="L7" s="6">
        <v>2</v>
      </c>
      <c r="M7" s="6">
        <v>0</v>
      </c>
      <c r="N7" s="45">
        <f t="shared" ref="N7:N32" si="0">SUM(J7:M7)</f>
        <v>43</v>
      </c>
      <c r="O7" s="45">
        <f t="shared" ref="O7:O32" si="1">SUM(H7:M7)</f>
        <v>119</v>
      </c>
      <c r="P7" s="6">
        <v>6</v>
      </c>
      <c r="Q7" s="45">
        <f t="shared" ref="Q7:Q32" si="2">G7+O7+P7</f>
        <v>269</v>
      </c>
      <c r="T7" s="91"/>
    </row>
    <row r="8" spans="1:20" ht="20.100000000000001" customHeight="1" x14ac:dyDescent="0.25">
      <c r="A8" s="1567" t="s">
        <v>27</v>
      </c>
      <c r="B8" s="1567"/>
      <c r="C8" s="6">
        <v>59</v>
      </c>
      <c r="D8" s="6">
        <v>120</v>
      </c>
      <c r="E8" s="6">
        <v>145</v>
      </c>
      <c r="F8" s="6">
        <v>618</v>
      </c>
      <c r="G8" s="6">
        <v>942</v>
      </c>
      <c r="H8" s="6">
        <v>851</v>
      </c>
      <c r="I8" s="6">
        <v>3</v>
      </c>
      <c r="J8" s="6">
        <v>160</v>
      </c>
      <c r="K8" s="6">
        <v>23</v>
      </c>
      <c r="L8" s="6">
        <v>31</v>
      </c>
      <c r="M8" s="6">
        <v>104</v>
      </c>
      <c r="N8" s="45">
        <f t="shared" si="0"/>
        <v>318</v>
      </c>
      <c r="O8" s="45">
        <f t="shared" si="1"/>
        <v>1172</v>
      </c>
      <c r="P8" s="6">
        <v>358</v>
      </c>
      <c r="Q8" s="45">
        <f t="shared" si="2"/>
        <v>2472</v>
      </c>
      <c r="T8" s="92"/>
    </row>
    <row r="9" spans="1:20" ht="20.100000000000001" customHeight="1" x14ac:dyDescent="0.25">
      <c r="A9" s="1567" t="s">
        <v>28</v>
      </c>
      <c r="B9" s="1567"/>
      <c r="C9" s="6">
        <v>464</v>
      </c>
      <c r="D9" s="6">
        <v>102</v>
      </c>
      <c r="E9" s="6">
        <v>143</v>
      </c>
      <c r="F9" s="6">
        <v>607</v>
      </c>
      <c r="G9" s="6">
        <v>1316</v>
      </c>
      <c r="H9" s="6">
        <v>531</v>
      </c>
      <c r="I9" s="6">
        <v>0</v>
      </c>
      <c r="J9" s="6">
        <v>228</v>
      </c>
      <c r="K9" s="6">
        <v>278</v>
      </c>
      <c r="L9" s="6">
        <v>275</v>
      </c>
      <c r="M9" s="6">
        <v>103</v>
      </c>
      <c r="N9" s="45">
        <f t="shared" si="0"/>
        <v>884</v>
      </c>
      <c r="O9" s="45">
        <f t="shared" si="1"/>
        <v>1415</v>
      </c>
      <c r="P9" s="6">
        <v>845</v>
      </c>
      <c r="Q9" s="45">
        <f t="shared" si="2"/>
        <v>3576</v>
      </c>
      <c r="T9" s="92"/>
    </row>
    <row r="10" spans="1:20" ht="20.100000000000001" customHeight="1" x14ac:dyDescent="0.25">
      <c r="A10" s="1567" t="s">
        <v>29</v>
      </c>
      <c r="B10" s="1567"/>
      <c r="C10" s="6">
        <v>32</v>
      </c>
      <c r="D10" s="6">
        <v>59</v>
      </c>
      <c r="E10" s="6">
        <v>40</v>
      </c>
      <c r="F10" s="6">
        <v>12</v>
      </c>
      <c r="G10" s="6">
        <v>143</v>
      </c>
      <c r="H10" s="6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f t="shared" si="0"/>
        <v>0</v>
      </c>
      <c r="O10" s="45">
        <f t="shared" si="1"/>
        <v>0</v>
      </c>
      <c r="P10" s="6">
        <v>0</v>
      </c>
      <c r="Q10" s="45">
        <f t="shared" si="2"/>
        <v>143</v>
      </c>
      <c r="T10" s="92"/>
    </row>
    <row r="11" spans="1:20" ht="20.100000000000001" customHeight="1" x14ac:dyDescent="0.25">
      <c r="A11" s="1567" t="s">
        <v>30</v>
      </c>
      <c r="B11" s="1567"/>
      <c r="C11" s="6">
        <v>146</v>
      </c>
      <c r="D11" s="6">
        <v>201</v>
      </c>
      <c r="E11" s="6">
        <v>230</v>
      </c>
      <c r="F11" s="6">
        <v>194</v>
      </c>
      <c r="G11" s="6">
        <v>771</v>
      </c>
      <c r="H11" s="6">
        <v>682</v>
      </c>
      <c r="I11" s="6">
        <v>1</v>
      </c>
      <c r="J11" s="6">
        <v>142</v>
      </c>
      <c r="K11" s="6">
        <v>333</v>
      </c>
      <c r="L11" s="6">
        <v>48</v>
      </c>
      <c r="M11" s="6">
        <v>327</v>
      </c>
      <c r="N11" s="45">
        <f t="shared" si="0"/>
        <v>850</v>
      </c>
      <c r="O11" s="45">
        <f t="shared" si="1"/>
        <v>1533</v>
      </c>
      <c r="P11" s="6">
        <v>147</v>
      </c>
      <c r="Q11" s="45">
        <f t="shared" si="2"/>
        <v>2451</v>
      </c>
      <c r="T11" s="92"/>
    </row>
    <row r="12" spans="1:20" ht="20.100000000000001" customHeight="1" x14ac:dyDescent="0.25">
      <c r="A12" s="1567" t="s">
        <v>31</v>
      </c>
      <c r="B12" s="1567"/>
      <c r="C12" s="6">
        <v>666</v>
      </c>
      <c r="D12" s="6">
        <v>259</v>
      </c>
      <c r="E12" s="6">
        <v>211</v>
      </c>
      <c r="F12" s="6">
        <v>935</v>
      </c>
      <c r="G12" s="6">
        <v>2071</v>
      </c>
      <c r="H12" s="6">
        <v>688</v>
      </c>
      <c r="I12" s="6">
        <v>39</v>
      </c>
      <c r="J12" s="6">
        <v>1341</v>
      </c>
      <c r="K12" s="6">
        <v>102</v>
      </c>
      <c r="L12" s="6">
        <v>71</v>
      </c>
      <c r="M12" s="6">
        <v>148</v>
      </c>
      <c r="N12" s="45">
        <f t="shared" si="0"/>
        <v>1662</v>
      </c>
      <c r="O12" s="45">
        <f t="shared" si="1"/>
        <v>2389</v>
      </c>
      <c r="P12" s="6">
        <v>235</v>
      </c>
      <c r="Q12" s="45">
        <f t="shared" si="2"/>
        <v>4695</v>
      </c>
      <c r="T12" s="92"/>
    </row>
    <row r="13" spans="1:20" ht="20.100000000000001" customHeight="1" x14ac:dyDescent="0.25">
      <c r="A13" s="1567" t="s">
        <v>32</v>
      </c>
      <c r="B13" s="1567"/>
      <c r="C13" s="6">
        <v>9270</v>
      </c>
      <c r="D13" s="6">
        <v>4297</v>
      </c>
      <c r="E13" s="6">
        <v>1910</v>
      </c>
      <c r="F13" s="6">
        <v>871</v>
      </c>
      <c r="G13" s="6">
        <v>16348</v>
      </c>
      <c r="H13" s="6">
        <v>24565</v>
      </c>
      <c r="I13" s="6">
        <v>26</v>
      </c>
      <c r="J13" s="6">
        <v>1017</v>
      </c>
      <c r="K13" s="6">
        <v>114</v>
      </c>
      <c r="L13" s="6">
        <v>365</v>
      </c>
      <c r="M13" s="6">
        <v>1620</v>
      </c>
      <c r="N13" s="45">
        <f t="shared" si="0"/>
        <v>3116</v>
      </c>
      <c r="O13" s="45">
        <f t="shared" si="1"/>
        <v>27707</v>
      </c>
      <c r="P13" s="6">
        <v>3724</v>
      </c>
      <c r="Q13" s="45">
        <f t="shared" si="2"/>
        <v>47779</v>
      </c>
      <c r="T13" s="92"/>
    </row>
    <row r="14" spans="1:20" ht="20.100000000000001" customHeight="1" x14ac:dyDescent="0.25">
      <c r="A14" s="1567" t="s">
        <v>33</v>
      </c>
      <c r="B14" s="1567"/>
      <c r="C14" s="6">
        <v>488</v>
      </c>
      <c r="D14" s="6">
        <v>5</v>
      </c>
      <c r="E14" s="6">
        <v>451</v>
      </c>
      <c r="F14" s="6">
        <v>484</v>
      </c>
      <c r="G14" s="6">
        <v>1428</v>
      </c>
      <c r="H14" s="6">
        <v>1031</v>
      </c>
      <c r="I14" s="6">
        <v>0</v>
      </c>
      <c r="J14" s="6">
        <v>75</v>
      </c>
      <c r="K14" s="6">
        <v>178</v>
      </c>
      <c r="L14" s="6">
        <v>11</v>
      </c>
      <c r="M14" s="6">
        <v>126</v>
      </c>
      <c r="N14" s="45">
        <f t="shared" si="0"/>
        <v>390</v>
      </c>
      <c r="O14" s="45">
        <f t="shared" si="1"/>
        <v>1421</v>
      </c>
      <c r="P14" s="6">
        <v>115</v>
      </c>
      <c r="Q14" s="45">
        <f t="shared" si="2"/>
        <v>2964</v>
      </c>
      <c r="T14" s="92"/>
    </row>
    <row r="15" spans="1:20" ht="20.100000000000001" customHeight="1" x14ac:dyDescent="0.25">
      <c r="A15" s="1567" t="s">
        <v>34</v>
      </c>
      <c r="B15" s="1567"/>
      <c r="C15" s="6">
        <v>613</v>
      </c>
      <c r="D15" s="6">
        <v>470</v>
      </c>
      <c r="E15" s="6">
        <v>370</v>
      </c>
      <c r="F15" s="6">
        <v>914</v>
      </c>
      <c r="G15" s="6">
        <v>2367</v>
      </c>
      <c r="H15" s="6">
        <v>695</v>
      </c>
      <c r="I15" s="6">
        <v>13</v>
      </c>
      <c r="J15" s="6">
        <v>88</v>
      </c>
      <c r="K15" s="6">
        <v>13</v>
      </c>
      <c r="L15" s="6">
        <v>26</v>
      </c>
      <c r="M15" s="6">
        <v>32</v>
      </c>
      <c r="N15" s="45">
        <f t="shared" si="0"/>
        <v>159</v>
      </c>
      <c r="O15" s="45">
        <f t="shared" si="1"/>
        <v>867</v>
      </c>
      <c r="P15" s="6">
        <v>65</v>
      </c>
      <c r="Q15" s="45">
        <f t="shared" si="2"/>
        <v>3299</v>
      </c>
      <c r="T15" s="92"/>
    </row>
    <row r="16" spans="1:20" ht="20.100000000000001" customHeight="1" x14ac:dyDescent="0.25">
      <c r="A16" s="1567" t="s">
        <v>35</v>
      </c>
      <c r="B16" s="1567"/>
      <c r="C16" s="6">
        <v>124</v>
      </c>
      <c r="D16" s="6">
        <v>62</v>
      </c>
      <c r="E16" s="6">
        <v>75</v>
      </c>
      <c r="F16" s="6">
        <v>340</v>
      </c>
      <c r="G16" s="6">
        <v>601</v>
      </c>
      <c r="H16" s="6">
        <v>420</v>
      </c>
      <c r="I16" s="6">
        <v>1</v>
      </c>
      <c r="J16" s="6">
        <v>66</v>
      </c>
      <c r="K16" s="6">
        <v>1</v>
      </c>
      <c r="L16" s="6">
        <v>52</v>
      </c>
      <c r="M16" s="6">
        <v>15</v>
      </c>
      <c r="N16" s="45">
        <f t="shared" si="0"/>
        <v>134</v>
      </c>
      <c r="O16" s="45">
        <f t="shared" si="1"/>
        <v>555</v>
      </c>
      <c r="P16" s="6">
        <v>15</v>
      </c>
      <c r="Q16" s="45">
        <f t="shared" si="2"/>
        <v>1171</v>
      </c>
      <c r="T16" s="92"/>
    </row>
    <row r="17" spans="1:20" ht="20.100000000000001" customHeight="1" x14ac:dyDescent="0.25">
      <c r="A17" s="1567" t="s">
        <v>36</v>
      </c>
      <c r="B17" s="1567"/>
      <c r="C17" s="6">
        <v>126</v>
      </c>
      <c r="D17" s="6">
        <v>92</v>
      </c>
      <c r="E17" s="6">
        <v>205</v>
      </c>
      <c r="F17" s="6">
        <v>351</v>
      </c>
      <c r="G17" s="6">
        <v>774</v>
      </c>
      <c r="H17" s="6">
        <v>859</v>
      </c>
      <c r="I17" s="6">
        <v>72</v>
      </c>
      <c r="J17" s="6">
        <v>119</v>
      </c>
      <c r="K17" s="6">
        <v>2</v>
      </c>
      <c r="L17" s="6">
        <v>15</v>
      </c>
      <c r="M17" s="6">
        <v>51</v>
      </c>
      <c r="N17" s="45">
        <f t="shared" si="0"/>
        <v>187</v>
      </c>
      <c r="O17" s="45">
        <f t="shared" si="1"/>
        <v>1118</v>
      </c>
      <c r="P17" s="6">
        <v>1310</v>
      </c>
      <c r="Q17" s="45">
        <f t="shared" si="2"/>
        <v>3202</v>
      </c>
      <c r="T17" s="92"/>
    </row>
    <row r="18" spans="1:20" ht="20.100000000000001" customHeight="1" x14ac:dyDescent="0.25">
      <c r="A18" s="1567" t="s">
        <v>37</v>
      </c>
      <c r="B18" s="1567"/>
      <c r="C18" s="6">
        <v>72</v>
      </c>
      <c r="D18" s="6">
        <v>40</v>
      </c>
      <c r="E18" s="6">
        <v>3</v>
      </c>
      <c r="F18" s="6">
        <v>149</v>
      </c>
      <c r="G18" s="6">
        <v>264</v>
      </c>
      <c r="H18" s="6">
        <v>248</v>
      </c>
      <c r="I18" s="6">
        <v>0</v>
      </c>
      <c r="J18" s="6">
        <v>6</v>
      </c>
      <c r="K18" s="6">
        <v>0</v>
      </c>
      <c r="L18" s="6">
        <v>0</v>
      </c>
      <c r="M18" s="6">
        <v>1</v>
      </c>
      <c r="N18" s="45">
        <f t="shared" si="0"/>
        <v>7</v>
      </c>
      <c r="O18" s="45">
        <f t="shared" si="1"/>
        <v>255</v>
      </c>
      <c r="P18" s="6">
        <v>2</v>
      </c>
      <c r="Q18" s="45">
        <f t="shared" si="2"/>
        <v>521</v>
      </c>
      <c r="T18" s="92"/>
    </row>
    <row r="19" spans="1:20" ht="20.100000000000001" customHeight="1" x14ac:dyDescent="0.25">
      <c r="A19" s="1567" t="s">
        <v>38</v>
      </c>
      <c r="B19" s="1567"/>
      <c r="C19" s="6">
        <v>102</v>
      </c>
      <c r="D19" s="6">
        <v>67</v>
      </c>
      <c r="E19" s="6">
        <v>18</v>
      </c>
      <c r="F19" s="6">
        <v>47</v>
      </c>
      <c r="G19" s="6">
        <v>234</v>
      </c>
      <c r="H19" s="6">
        <v>106</v>
      </c>
      <c r="I19" s="6">
        <v>0</v>
      </c>
      <c r="J19" s="6">
        <v>4</v>
      </c>
      <c r="K19" s="6">
        <v>0</v>
      </c>
      <c r="L19" s="6">
        <v>1</v>
      </c>
      <c r="M19" s="6">
        <v>19</v>
      </c>
      <c r="N19" s="45">
        <f t="shared" si="0"/>
        <v>24</v>
      </c>
      <c r="O19" s="45">
        <f t="shared" si="1"/>
        <v>130</v>
      </c>
      <c r="P19" s="6">
        <v>55</v>
      </c>
      <c r="Q19" s="45">
        <f t="shared" si="2"/>
        <v>419</v>
      </c>
      <c r="T19" s="92"/>
    </row>
    <row r="20" spans="1:20" ht="20.100000000000001" customHeight="1" x14ac:dyDescent="0.25">
      <c r="A20" s="1567" t="s">
        <v>39</v>
      </c>
      <c r="B20" s="1567"/>
      <c r="C20" s="6">
        <v>147</v>
      </c>
      <c r="D20" s="6">
        <v>105</v>
      </c>
      <c r="E20" s="6">
        <v>92</v>
      </c>
      <c r="F20" s="6">
        <v>43</v>
      </c>
      <c r="G20" s="6">
        <v>387</v>
      </c>
      <c r="H20" s="6">
        <v>216</v>
      </c>
      <c r="I20" s="6">
        <v>0</v>
      </c>
      <c r="J20" s="6">
        <v>1</v>
      </c>
      <c r="K20" s="6">
        <v>1</v>
      </c>
      <c r="L20" s="6">
        <v>24</v>
      </c>
      <c r="M20" s="6">
        <v>84</v>
      </c>
      <c r="N20" s="45">
        <f t="shared" si="0"/>
        <v>110</v>
      </c>
      <c r="O20" s="45">
        <f t="shared" si="1"/>
        <v>326</v>
      </c>
      <c r="P20" s="6">
        <v>98</v>
      </c>
      <c r="Q20" s="45">
        <f t="shared" si="2"/>
        <v>811</v>
      </c>
      <c r="T20" s="92"/>
    </row>
    <row r="21" spans="1:20" ht="20.100000000000001" customHeight="1" x14ac:dyDescent="0.25">
      <c r="A21" s="1567" t="s">
        <v>40</v>
      </c>
      <c r="B21" s="1567"/>
      <c r="C21" s="6">
        <v>135</v>
      </c>
      <c r="D21" s="6">
        <v>128</v>
      </c>
      <c r="E21" s="6">
        <v>71</v>
      </c>
      <c r="F21" s="6">
        <v>40</v>
      </c>
      <c r="G21" s="6">
        <v>374</v>
      </c>
      <c r="H21" s="6">
        <v>42</v>
      </c>
      <c r="I21" s="6">
        <v>0</v>
      </c>
      <c r="J21" s="6">
        <v>1</v>
      </c>
      <c r="K21" s="6">
        <v>16</v>
      </c>
      <c r="L21" s="6">
        <v>0</v>
      </c>
      <c r="M21" s="6">
        <v>35</v>
      </c>
      <c r="N21" s="45">
        <f t="shared" si="0"/>
        <v>52</v>
      </c>
      <c r="O21" s="45">
        <f t="shared" si="1"/>
        <v>94</v>
      </c>
      <c r="P21" s="6">
        <v>155</v>
      </c>
      <c r="Q21" s="45">
        <f t="shared" si="2"/>
        <v>623</v>
      </c>
      <c r="T21" s="92"/>
    </row>
    <row r="22" spans="1:20" ht="20.100000000000001" customHeight="1" x14ac:dyDescent="0.25">
      <c r="A22" s="1567" t="s">
        <v>41</v>
      </c>
      <c r="B22" s="1567"/>
      <c r="C22" s="6">
        <v>306</v>
      </c>
      <c r="D22" s="6">
        <v>59</v>
      </c>
      <c r="E22" s="6">
        <v>137</v>
      </c>
      <c r="F22" s="6">
        <v>453</v>
      </c>
      <c r="G22" s="6">
        <v>955</v>
      </c>
      <c r="H22" s="6">
        <v>287</v>
      </c>
      <c r="I22" s="6">
        <v>0</v>
      </c>
      <c r="J22" s="6">
        <v>14</v>
      </c>
      <c r="K22" s="6">
        <v>3</v>
      </c>
      <c r="L22" s="6">
        <v>0</v>
      </c>
      <c r="M22" s="6">
        <v>3</v>
      </c>
      <c r="N22" s="45">
        <f t="shared" si="0"/>
        <v>20</v>
      </c>
      <c r="O22" s="45">
        <f t="shared" si="1"/>
        <v>307</v>
      </c>
      <c r="P22" s="6">
        <v>63</v>
      </c>
      <c r="Q22" s="45">
        <f t="shared" si="2"/>
        <v>1325</v>
      </c>
      <c r="T22" s="92"/>
    </row>
    <row r="23" spans="1:20" ht="20.100000000000001" customHeight="1" x14ac:dyDescent="0.25">
      <c r="A23" s="1567" t="s">
        <v>42</v>
      </c>
      <c r="B23" s="1567"/>
      <c r="C23" s="6">
        <v>65</v>
      </c>
      <c r="D23" s="6">
        <v>13</v>
      </c>
      <c r="E23" s="6">
        <v>56</v>
      </c>
      <c r="F23" s="6">
        <v>22</v>
      </c>
      <c r="G23" s="6">
        <v>156</v>
      </c>
      <c r="H23" s="6">
        <v>47</v>
      </c>
      <c r="I23" s="6">
        <v>1</v>
      </c>
      <c r="J23" s="6">
        <v>5</v>
      </c>
      <c r="K23" s="6">
        <v>2</v>
      </c>
      <c r="L23" s="6">
        <v>5</v>
      </c>
      <c r="M23" s="6">
        <v>0</v>
      </c>
      <c r="N23" s="45">
        <f t="shared" si="0"/>
        <v>12</v>
      </c>
      <c r="O23" s="45">
        <f t="shared" si="1"/>
        <v>60</v>
      </c>
      <c r="P23" s="6">
        <v>4</v>
      </c>
      <c r="Q23" s="45">
        <f t="shared" si="2"/>
        <v>220</v>
      </c>
      <c r="T23" s="92"/>
    </row>
    <row r="24" spans="1:20" ht="20.100000000000001" customHeight="1" x14ac:dyDescent="0.25">
      <c r="A24" s="1567" t="s">
        <v>43</v>
      </c>
      <c r="B24" s="1567"/>
      <c r="C24" s="6">
        <v>48</v>
      </c>
      <c r="D24" s="6">
        <v>1</v>
      </c>
      <c r="E24" s="6">
        <v>37</v>
      </c>
      <c r="F24" s="6">
        <v>11</v>
      </c>
      <c r="G24" s="6">
        <v>97</v>
      </c>
      <c r="H24" s="6">
        <v>136</v>
      </c>
      <c r="I24" s="6">
        <v>2</v>
      </c>
      <c r="J24" s="6">
        <v>0</v>
      </c>
      <c r="K24" s="6">
        <v>0</v>
      </c>
      <c r="L24" s="6">
        <v>0</v>
      </c>
      <c r="M24" s="6">
        <v>1</v>
      </c>
      <c r="N24" s="45">
        <f t="shared" si="0"/>
        <v>1</v>
      </c>
      <c r="O24" s="45">
        <f t="shared" si="1"/>
        <v>139</v>
      </c>
      <c r="P24" s="6">
        <v>33</v>
      </c>
      <c r="Q24" s="45">
        <f t="shared" si="2"/>
        <v>269</v>
      </c>
      <c r="T24" s="92"/>
    </row>
    <row r="25" spans="1:20" ht="20.100000000000001" customHeight="1" x14ac:dyDescent="0.25">
      <c r="A25" s="1567" t="s">
        <v>44</v>
      </c>
      <c r="B25" s="1567"/>
      <c r="C25" s="6">
        <v>113</v>
      </c>
      <c r="D25" s="6">
        <v>8</v>
      </c>
      <c r="E25" s="6">
        <v>61</v>
      </c>
      <c r="F25" s="6">
        <v>372</v>
      </c>
      <c r="G25" s="6">
        <v>554</v>
      </c>
      <c r="H25" s="6">
        <v>143</v>
      </c>
      <c r="I25" s="6">
        <v>2</v>
      </c>
      <c r="J25" s="6">
        <v>0</v>
      </c>
      <c r="K25" s="6">
        <v>0</v>
      </c>
      <c r="L25" s="6">
        <v>0</v>
      </c>
      <c r="M25" s="6">
        <v>5</v>
      </c>
      <c r="N25" s="45">
        <f t="shared" si="0"/>
        <v>5</v>
      </c>
      <c r="O25" s="45">
        <f t="shared" si="1"/>
        <v>150</v>
      </c>
      <c r="P25" s="6">
        <v>7</v>
      </c>
      <c r="Q25" s="45">
        <f t="shared" si="2"/>
        <v>711</v>
      </c>
      <c r="T25" s="92"/>
    </row>
    <row r="26" spans="1:20" ht="20.100000000000001" customHeight="1" x14ac:dyDescent="0.25">
      <c r="A26" s="1567" t="s">
        <v>45</v>
      </c>
      <c r="B26" s="1567"/>
      <c r="C26" s="6">
        <v>122</v>
      </c>
      <c r="D26" s="6">
        <v>14</v>
      </c>
      <c r="E26" s="6">
        <v>118</v>
      </c>
      <c r="F26" s="6">
        <v>42</v>
      </c>
      <c r="G26" s="6">
        <v>296</v>
      </c>
      <c r="H26" s="6">
        <v>225</v>
      </c>
      <c r="I26" s="6">
        <v>0</v>
      </c>
      <c r="J26" s="6">
        <v>14</v>
      </c>
      <c r="K26" s="6">
        <v>3</v>
      </c>
      <c r="L26" s="6">
        <v>0</v>
      </c>
      <c r="M26" s="6">
        <v>3</v>
      </c>
      <c r="N26" s="45">
        <f t="shared" si="0"/>
        <v>20</v>
      </c>
      <c r="O26" s="45">
        <f t="shared" si="1"/>
        <v>245</v>
      </c>
      <c r="P26" s="6">
        <v>26</v>
      </c>
      <c r="Q26" s="45">
        <f t="shared" si="2"/>
        <v>567</v>
      </c>
      <c r="T26" s="92"/>
    </row>
    <row r="27" spans="1:20" ht="20.100000000000001" customHeight="1" x14ac:dyDescent="0.25">
      <c r="A27" s="1567" t="s">
        <v>46</v>
      </c>
      <c r="B27" s="1567"/>
      <c r="C27" s="41">
        <v>101</v>
      </c>
      <c r="D27" s="41">
        <v>69</v>
      </c>
      <c r="E27" s="41">
        <v>0</v>
      </c>
      <c r="F27" s="41">
        <v>71</v>
      </c>
      <c r="G27" s="41">
        <v>241</v>
      </c>
      <c r="H27" s="41">
        <v>27</v>
      </c>
      <c r="I27" s="41">
        <v>0</v>
      </c>
      <c r="J27" s="41">
        <v>0</v>
      </c>
      <c r="K27" s="41">
        <v>0</v>
      </c>
      <c r="L27" s="41">
        <v>1</v>
      </c>
      <c r="M27" s="41">
        <v>0</v>
      </c>
      <c r="N27" s="45">
        <f t="shared" si="0"/>
        <v>1</v>
      </c>
      <c r="O27" s="45">
        <f t="shared" si="1"/>
        <v>28</v>
      </c>
      <c r="P27" s="41">
        <v>4</v>
      </c>
      <c r="Q27" s="45">
        <f t="shared" si="2"/>
        <v>273</v>
      </c>
      <c r="T27" s="92"/>
    </row>
    <row r="28" spans="1:20" ht="20.100000000000001" customHeight="1" x14ac:dyDescent="0.25">
      <c r="A28" s="1567" t="s">
        <v>153</v>
      </c>
      <c r="B28" s="1567"/>
      <c r="C28" s="41">
        <v>134</v>
      </c>
      <c r="D28" s="41">
        <v>91</v>
      </c>
      <c r="E28" s="41">
        <v>0</v>
      </c>
      <c r="F28" s="41">
        <v>42</v>
      </c>
      <c r="G28" s="41">
        <v>267</v>
      </c>
      <c r="H28" s="41">
        <v>53</v>
      </c>
      <c r="I28" s="41">
        <v>0</v>
      </c>
      <c r="J28" s="41">
        <v>3</v>
      </c>
      <c r="K28" s="41">
        <v>0</v>
      </c>
      <c r="L28" s="41">
        <v>0</v>
      </c>
      <c r="M28" s="41">
        <v>0</v>
      </c>
      <c r="N28" s="45">
        <f t="shared" si="0"/>
        <v>3</v>
      </c>
      <c r="O28" s="45">
        <f t="shared" si="1"/>
        <v>56</v>
      </c>
      <c r="P28" s="41">
        <v>3</v>
      </c>
      <c r="Q28" s="45">
        <f t="shared" si="2"/>
        <v>326</v>
      </c>
      <c r="T28" s="92"/>
    </row>
    <row r="29" spans="1:20" ht="20.100000000000001" customHeight="1" x14ac:dyDescent="0.25">
      <c r="A29" s="1567" t="s">
        <v>172</v>
      </c>
      <c r="B29" s="1567"/>
      <c r="C29" s="41">
        <v>31</v>
      </c>
      <c r="D29" s="6">
        <v>42</v>
      </c>
      <c r="E29" s="6">
        <v>0</v>
      </c>
      <c r="F29" s="6">
        <v>1</v>
      </c>
      <c r="G29" s="6">
        <v>74</v>
      </c>
      <c r="H29" s="6">
        <v>177</v>
      </c>
      <c r="I29" s="6">
        <v>0</v>
      </c>
      <c r="J29" s="6">
        <v>2</v>
      </c>
      <c r="K29" s="6">
        <v>5</v>
      </c>
      <c r="L29" s="6">
        <v>0</v>
      </c>
      <c r="M29" s="6">
        <v>4</v>
      </c>
      <c r="N29" s="45">
        <f t="shared" si="0"/>
        <v>11</v>
      </c>
      <c r="O29" s="45">
        <f t="shared" si="1"/>
        <v>188</v>
      </c>
      <c r="P29" s="6">
        <v>0</v>
      </c>
      <c r="Q29" s="45">
        <f t="shared" si="2"/>
        <v>262</v>
      </c>
      <c r="T29" s="92"/>
    </row>
    <row r="30" spans="1:20" ht="20.100000000000001" customHeight="1" x14ac:dyDescent="0.25">
      <c r="A30" s="1572" t="s">
        <v>47</v>
      </c>
      <c r="B30" s="1572"/>
      <c r="C30" s="41">
        <v>155</v>
      </c>
      <c r="D30" s="6">
        <v>61</v>
      </c>
      <c r="E30" s="6">
        <v>6</v>
      </c>
      <c r="F30" s="6">
        <v>91</v>
      </c>
      <c r="G30" s="6">
        <v>313</v>
      </c>
      <c r="H30" s="6">
        <v>77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45">
        <f t="shared" si="0"/>
        <v>2</v>
      </c>
      <c r="O30" s="45">
        <f t="shared" si="1"/>
        <v>79</v>
      </c>
      <c r="P30" s="6">
        <v>0</v>
      </c>
      <c r="Q30" s="45">
        <f t="shared" si="2"/>
        <v>392</v>
      </c>
      <c r="T30" s="92"/>
    </row>
    <row r="31" spans="1:20" ht="20.100000000000001" customHeight="1" x14ac:dyDescent="0.25">
      <c r="A31" s="1572" t="s">
        <v>48</v>
      </c>
      <c r="B31" s="1572"/>
      <c r="C31" s="45">
        <v>130</v>
      </c>
      <c r="D31" s="45">
        <v>52</v>
      </c>
      <c r="E31" s="45">
        <v>13</v>
      </c>
      <c r="F31" s="45">
        <v>46</v>
      </c>
      <c r="G31" s="45">
        <v>241</v>
      </c>
      <c r="H31" s="45">
        <v>95</v>
      </c>
      <c r="I31" s="45">
        <v>0</v>
      </c>
      <c r="J31" s="45">
        <v>1</v>
      </c>
      <c r="K31" s="45">
        <v>0</v>
      </c>
      <c r="L31" s="45">
        <v>0</v>
      </c>
      <c r="M31" s="45">
        <v>1</v>
      </c>
      <c r="N31" s="45">
        <f t="shared" si="0"/>
        <v>2</v>
      </c>
      <c r="O31" s="45">
        <f t="shared" si="1"/>
        <v>97</v>
      </c>
      <c r="P31" s="45">
        <v>10</v>
      </c>
      <c r="Q31" s="45">
        <f t="shared" si="2"/>
        <v>348</v>
      </c>
      <c r="T31" s="92"/>
    </row>
    <row r="32" spans="1:20" ht="20.100000000000001" customHeight="1" thickBot="1" x14ac:dyDescent="0.3">
      <c r="A32" s="1572" t="s">
        <v>58</v>
      </c>
      <c r="B32" s="1572"/>
      <c r="C32" s="41">
        <v>13930</v>
      </c>
      <c r="D32" s="6">
        <v>6466</v>
      </c>
      <c r="E32" s="6">
        <v>4522</v>
      </c>
      <c r="F32" s="6">
        <v>6833</v>
      </c>
      <c r="G32" s="6">
        <v>31751</v>
      </c>
      <c r="H32" s="6">
        <v>32282</v>
      </c>
      <c r="I32" s="6">
        <v>164</v>
      </c>
      <c r="J32" s="6">
        <v>3296</v>
      </c>
      <c r="K32" s="6">
        <v>1109</v>
      </c>
      <c r="L32" s="6">
        <v>927</v>
      </c>
      <c r="M32" s="6">
        <v>2686</v>
      </c>
      <c r="N32" s="45">
        <f t="shared" si="0"/>
        <v>8018</v>
      </c>
      <c r="O32" s="45">
        <f t="shared" si="1"/>
        <v>40464</v>
      </c>
      <c r="P32" s="6">
        <v>7330</v>
      </c>
      <c r="Q32" s="45">
        <f t="shared" si="2"/>
        <v>79545</v>
      </c>
      <c r="T32" s="92"/>
    </row>
    <row r="33" spans="1:20" ht="18" x14ac:dyDescent="0.25">
      <c r="A33" s="9"/>
      <c r="B33" s="10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7"/>
      <c r="T33" s="92"/>
    </row>
    <row r="34" spans="1:20" x14ac:dyDescent="0.25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T34" s="92"/>
    </row>
    <row r="35" spans="1:20" x14ac:dyDescent="0.25">
      <c r="A35" s="14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 t="s">
        <v>105</v>
      </c>
      <c r="M35" s="13"/>
      <c r="N35" s="13"/>
      <c r="O35" s="13"/>
      <c r="P35" s="13"/>
    </row>
    <row r="36" spans="1:20" ht="15.6" customHeight="1" x14ac:dyDescent="0.25">
      <c r="A36" s="12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pans="1:20" x14ac:dyDescent="0.25">
      <c r="A37" s="12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20" x14ac:dyDescent="0.25">
      <c r="A38" s="12"/>
    </row>
    <row r="39" spans="1:20" x14ac:dyDescent="0.25">
      <c r="A39" s="12"/>
    </row>
    <row r="40" spans="1:20" x14ac:dyDescent="0.25">
      <c r="A40" s="12"/>
    </row>
    <row r="41" spans="1:20" x14ac:dyDescent="0.25">
      <c r="A41" s="12"/>
    </row>
    <row r="42" spans="1:20" x14ac:dyDescent="0.25">
      <c r="A42" s="13"/>
    </row>
  </sheetData>
  <mergeCells count="44">
    <mergeCell ref="A30:B30"/>
    <mergeCell ref="A29:B29"/>
    <mergeCell ref="A28:B28"/>
    <mergeCell ref="A16:B16"/>
    <mergeCell ref="A17:B17"/>
    <mergeCell ref="A18:B18"/>
    <mergeCell ref="A19:B19"/>
    <mergeCell ref="A20:B20"/>
    <mergeCell ref="A26:B26"/>
    <mergeCell ref="A21:B21"/>
    <mergeCell ref="A22:B22"/>
    <mergeCell ref="A23:B23"/>
    <mergeCell ref="A27:B27"/>
    <mergeCell ref="A25:B25"/>
    <mergeCell ref="A32:B32"/>
    <mergeCell ref="A31:B31"/>
    <mergeCell ref="A1:P1"/>
    <mergeCell ref="A2:P2"/>
    <mergeCell ref="A3:A5"/>
    <mergeCell ref="C4:C5"/>
    <mergeCell ref="E4:E5"/>
    <mergeCell ref="F4:F5"/>
    <mergeCell ref="J4:N4"/>
    <mergeCell ref="H4:H5"/>
    <mergeCell ref="I4:I5"/>
    <mergeCell ref="G4:G5"/>
    <mergeCell ref="B3:B5"/>
    <mergeCell ref="A6:B6"/>
    <mergeCell ref="A7:B7"/>
    <mergeCell ref="C3:G3"/>
    <mergeCell ref="Q3:Q5"/>
    <mergeCell ref="H3:N3"/>
    <mergeCell ref="A24:B24"/>
    <mergeCell ref="D4:D5"/>
    <mergeCell ref="A15:B15"/>
    <mergeCell ref="A12:B12"/>
    <mergeCell ref="A13:B13"/>
    <mergeCell ref="O3:O5"/>
    <mergeCell ref="P3:P5"/>
    <mergeCell ref="A8:B8"/>
    <mergeCell ref="A11:B11"/>
    <mergeCell ref="A10:B10"/>
    <mergeCell ref="A9:B9"/>
    <mergeCell ref="A14:B14"/>
  </mergeCells>
  <printOptions horizontalCentered="1"/>
  <pageMargins left="0.6" right="0.81" top="0.53" bottom="0.43" header="0.24" footer="0.25"/>
  <pageSetup scale="68" orientation="landscape" verticalDpi="1200" r:id="rId1"/>
  <headerFooter>
    <oddFooter>&amp;C&amp;"-,غامق"&amp;10 4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28"/>
  <sheetViews>
    <sheetView rightToLeft="1" view="pageBreakPreview" zoomScale="50" zoomScaleNormal="60" zoomScaleSheetLayoutView="50" workbookViewId="0">
      <selection activeCell="B24" sqref="B24"/>
    </sheetView>
  </sheetViews>
  <sheetFormatPr defaultRowHeight="15" x14ac:dyDescent="0.25"/>
  <cols>
    <col min="1" max="1" width="33.42578125" style="454" customWidth="1"/>
    <col min="2" max="2" width="17.85546875" style="454" customWidth="1"/>
    <col min="3" max="3" width="10.85546875" style="454" customWidth="1"/>
    <col min="4" max="4" width="13.5703125" style="454" customWidth="1"/>
    <col min="5" max="5" width="15" style="454" customWidth="1"/>
    <col min="6" max="6" width="11.5703125" style="454" customWidth="1"/>
    <col min="7" max="7" width="11.140625" style="454" customWidth="1"/>
    <col min="8" max="8" width="18" style="454" customWidth="1"/>
    <col min="9" max="9" width="14.42578125" style="454" customWidth="1"/>
    <col min="10" max="10" width="10.42578125" style="454" customWidth="1"/>
    <col min="11" max="11" width="13.85546875" style="454" customWidth="1"/>
    <col min="12" max="12" width="14.28515625" style="454" customWidth="1"/>
    <col min="13" max="13" width="14.140625" style="454" customWidth="1"/>
    <col min="14" max="14" width="17.140625" style="454" customWidth="1"/>
    <col min="15" max="15" width="15.85546875" style="454" customWidth="1"/>
    <col min="16" max="16" width="59.5703125" style="454" customWidth="1"/>
  </cols>
  <sheetData>
    <row r="1" spans="1:16" ht="24" customHeight="1" x14ac:dyDescent="0.25">
      <c r="A1" s="1825" t="s">
        <v>999</v>
      </c>
      <c r="B1" s="1825"/>
      <c r="C1" s="1825"/>
      <c r="D1" s="1825"/>
      <c r="E1" s="1825"/>
      <c r="F1" s="1825"/>
      <c r="G1" s="1825"/>
      <c r="H1" s="1825"/>
      <c r="I1" s="1825"/>
      <c r="J1" s="1825"/>
      <c r="K1" s="1825"/>
      <c r="L1" s="1825"/>
      <c r="M1" s="1825"/>
      <c r="N1" s="1825"/>
      <c r="O1" s="1825"/>
      <c r="P1" s="1825"/>
    </row>
    <row r="2" spans="1:16" ht="54.6" customHeight="1" x14ac:dyDescent="0.25">
      <c r="A2" s="1826" t="s">
        <v>1026</v>
      </c>
      <c r="B2" s="1826"/>
      <c r="C2" s="1826"/>
      <c r="D2" s="1826"/>
      <c r="E2" s="1826"/>
      <c r="F2" s="1826"/>
      <c r="G2" s="1826"/>
      <c r="H2" s="1826"/>
      <c r="I2" s="1826"/>
      <c r="J2" s="1826"/>
      <c r="K2" s="1826"/>
      <c r="L2" s="1826"/>
      <c r="M2" s="1826"/>
      <c r="N2" s="1826"/>
      <c r="O2" s="1826"/>
      <c r="P2" s="1826"/>
    </row>
    <row r="3" spans="1:16" s="448" customFormat="1" ht="26.45" customHeight="1" thickBot="1" x14ac:dyDescent="0.3">
      <c r="A3" s="402" t="s">
        <v>760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667" t="s">
        <v>761</v>
      </c>
    </row>
    <row r="4" spans="1:16" ht="54.6" customHeight="1" x14ac:dyDescent="0.25">
      <c r="A4" s="1821" t="s">
        <v>775</v>
      </c>
      <c r="B4" s="653" t="s">
        <v>89</v>
      </c>
      <c r="C4" s="653" t="s">
        <v>90</v>
      </c>
      <c r="D4" s="654" t="s">
        <v>229</v>
      </c>
      <c r="E4" s="654" t="s">
        <v>530</v>
      </c>
      <c r="F4" s="654" t="s">
        <v>91</v>
      </c>
      <c r="G4" s="654" t="s">
        <v>92</v>
      </c>
      <c r="H4" s="654" t="s">
        <v>93</v>
      </c>
      <c r="I4" s="654" t="s">
        <v>94</v>
      </c>
      <c r="J4" s="654" t="s">
        <v>230</v>
      </c>
      <c r="K4" s="654" t="s">
        <v>231</v>
      </c>
      <c r="L4" s="654" t="s">
        <v>232</v>
      </c>
      <c r="M4" s="654" t="s">
        <v>233</v>
      </c>
      <c r="N4" s="654" t="s">
        <v>234</v>
      </c>
      <c r="O4" s="1048" t="s">
        <v>0</v>
      </c>
      <c r="P4" s="1823" t="s">
        <v>855</v>
      </c>
    </row>
    <row r="5" spans="1:16" ht="56.1" customHeight="1" thickBot="1" x14ac:dyDescent="0.3">
      <c r="A5" s="1822"/>
      <c r="B5" s="668" t="s">
        <v>459</v>
      </c>
      <c r="C5" s="668" t="s">
        <v>460</v>
      </c>
      <c r="D5" s="669" t="s">
        <v>461</v>
      </c>
      <c r="E5" s="669" t="s">
        <v>763</v>
      </c>
      <c r="F5" s="669" t="s">
        <v>462</v>
      </c>
      <c r="G5" s="669" t="s">
        <v>463</v>
      </c>
      <c r="H5" s="669" t="s">
        <v>464</v>
      </c>
      <c r="I5" s="669" t="s">
        <v>465</v>
      </c>
      <c r="J5" s="669" t="s">
        <v>466</v>
      </c>
      <c r="K5" s="669" t="s">
        <v>467</v>
      </c>
      <c r="L5" s="669" t="s">
        <v>468</v>
      </c>
      <c r="M5" s="669" t="s">
        <v>469</v>
      </c>
      <c r="N5" s="669" t="s">
        <v>470</v>
      </c>
      <c r="O5" s="1049" t="s">
        <v>372</v>
      </c>
      <c r="P5" s="1824"/>
    </row>
    <row r="6" spans="1:16" ht="38.1" customHeight="1" thickBot="1" x14ac:dyDescent="0.3">
      <c r="A6" s="655" t="s">
        <v>784</v>
      </c>
      <c r="B6" s="995"/>
      <c r="C6" s="995"/>
      <c r="D6" s="992"/>
      <c r="E6" s="992"/>
      <c r="F6" s="992"/>
      <c r="G6" s="992"/>
      <c r="H6" s="992"/>
      <c r="I6" s="992"/>
      <c r="J6" s="992"/>
      <c r="K6" s="992"/>
      <c r="L6" s="992"/>
      <c r="M6" s="992"/>
      <c r="N6" s="992"/>
      <c r="O6" s="992"/>
      <c r="P6" s="491" t="s">
        <v>698</v>
      </c>
    </row>
    <row r="7" spans="1:16" ht="36" customHeight="1" x14ac:dyDescent="0.25">
      <c r="A7" s="657" t="s">
        <v>25</v>
      </c>
      <c r="B7" s="989">
        <v>0</v>
      </c>
      <c r="C7" s="989">
        <v>0</v>
      </c>
      <c r="D7" s="989">
        <v>0</v>
      </c>
      <c r="E7" s="989">
        <v>0</v>
      </c>
      <c r="F7" s="989">
        <v>0</v>
      </c>
      <c r="G7" s="989">
        <v>0</v>
      </c>
      <c r="H7" s="989">
        <v>0</v>
      </c>
      <c r="I7" s="989">
        <v>0</v>
      </c>
      <c r="J7" s="989">
        <v>0</v>
      </c>
      <c r="K7" s="989">
        <v>0</v>
      </c>
      <c r="L7" s="989">
        <v>0</v>
      </c>
      <c r="M7" s="989">
        <v>0</v>
      </c>
      <c r="N7" s="989">
        <v>0</v>
      </c>
      <c r="O7" s="989">
        <v>0</v>
      </c>
      <c r="P7" s="627" t="s">
        <v>389</v>
      </c>
    </row>
    <row r="8" spans="1:16" s="454" customFormat="1" ht="36" customHeight="1" x14ac:dyDescent="0.25">
      <c r="A8" s="657" t="s">
        <v>301</v>
      </c>
      <c r="B8" s="559">
        <v>1</v>
      </c>
      <c r="C8" s="534">
        <v>2</v>
      </c>
      <c r="D8" s="559">
        <v>0</v>
      </c>
      <c r="E8" s="559">
        <v>0</v>
      </c>
      <c r="F8" s="559">
        <v>0</v>
      </c>
      <c r="G8" s="615">
        <v>24</v>
      </c>
      <c r="H8" s="615">
        <v>0</v>
      </c>
      <c r="I8" s="534">
        <v>0</v>
      </c>
      <c r="J8" s="559">
        <v>1</v>
      </c>
      <c r="K8" s="559">
        <v>0</v>
      </c>
      <c r="L8" s="559">
        <v>0</v>
      </c>
      <c r="M8" s="602">
        <v>0</v>
      </c>
      <c r="N8" s="559">
        <v>0</v>
      </c>
      <c r="O8" s="559">
        <v>28</v>
      </c>
      <c r="P8" s="627" t="s">
        <v>437</v>
      </c>
    </row>
    <row r="9" spans="1:16" ht="36" customHeight="1" x14ac:dyDescent="0.25">
      <c r="A9" s="657" t="s">
        <v>44</v>
      </c>
      <c r="B9" s="559">
        <v>3</v>
      </c>
      <c r="C9" s="534">
        <v>0</v>
      </c>
      <c r="D9" s="559">
        <v>0</v>
      </c>
      <c r="E9" s="559">
        <v>0</v>
      </c>
      <c r="F9" s="559">
        <v>0</v>
      </c>
      <c r="G9" s="615">
        <v>0</v>
      </c>
      <c r="H9" s="615">
        <v>0</v>
      </c>
      <c r="I9" s="534">
        <v>0</v>
      </c>
      <c r="J9" s="559">
        <v>0</v>
      </c>
      <c r="K9" s="559">
        <v>0</v>
      </c>
      <c r="L9" s="559">
        <v>0</v>
      </c>
      <c r="M9" s="602">
        <v>0</v>
      </c>
      <c r="N9" s="559">
        <v>0</v>
      </c>
      <c r="O9" s="559">
        <f t="shared" ref="O9:O28" si="0">SUM(B9:N9)</f>
        <v>3</v>
      </c>
      <c r="P9" s="627" t="s">
        <v>391</v>
      </c>
    </row>
    <row r="10" spans="1:16" ht="36" customHeight="1" x14ac:dyDescent="0.25">
      <c r="A10" s="657" t="s">
        <v>36</v>
      </c>
      <c r="B10" s="559">
        <v>4</v>
      </c>
      <c r="C10" s="534">
        <v>8</v>
      </c>
      <c r="D10" s="559">
        <v>1</v>
      </c>
      <c r="E10" s="559">
        <v>0</v>
      </c>
      <c r="F10" s="559">
        <v>2</v>
      </c>
      <c r="G10" s="615">
        <v>11</v>
      </c>
      <c r="H10" s="615">
        <v>0</v>
      </c>
      <c r="I10" s="534">
        <v>0</v>
      </c>
      <c r="J10" s="559">
        <v>2</v>
      </c>
      <c r="K10" s="559">
        <v>0</v>
      </c>
      <c r="L10" s="559">
        <v>0</v>
      </c>
      <c r="M10" s="602">
        <v>0</v>
      </c>
      <c r="N10" s="559">
        <v>0</v>
      </c>
      <c r="O10" s="559">
        <f t="shared" si="0"/>
        <v>28</v>
      </c>
      <c r="P10" s="627" t="s">
        <v>392</v>
      </c>
    </row>
    <row r="11" spans="1:16" ht="36" customHeight="1" x14ac:dyDescent="0.25">
      <c r="A11" s="657" t="s">
        <v>136</v>
      </c>
      <c r="B11" s="559">
        <v>28</v>
      </c>
      <c r="C11" s="534">
        <v>12</v>
      </c>
      <c r="D11" s="559">
        <v>0</v>
      </c>
      <c r="E11" s="559">
        <v>0</v>
      </c>
      <c r="F11" s="559">
        <v>0</v>
      </c>
      <c r="G11" s="615">
        <v>0</v>
      </c>
      <c r="H11" s="615">
        <v>0</v>
      </c>
      <c r="I11" s="534">
        <v>0</v>
      </c>
      <c r="J11" s="559">
        <v>13</v>
      </c>
      <c r="K11" s="559">
        <v>0</v>
      </c>
      <c r="L11" s="559">
        <v>0</v>
      </c>
      <c r="M11" s="602">
        <v>0</v>
      </c>
      <c r="N11" s="559">
        <v>28</v>
      </c>
      <c r="O11" s="559">
        <f t="shared" si="0"/>
        <v>81</v>
      </c>
      <c r="P11" s="627" t="s">
        <v>393</v>
      </c>
    </row>
    <row r="12" spans="1:16" ht="36" customHeight="1" x14ac:dyDescent="0.25">
      <c r="A12" s="657" t="s">
        <v>35</v>
      </c>
      <c r="B12" s="559">
        <v>1</v>
      </c>
      <c r="C12" s="534">
        <v>0</v>
      </c>
      <c r="D12" s="559">
        <v>12</v>
      </c>
      <c r="E12" s="559">
        <v>0</v>
      </c>
      <c r="F12" s="559">
        <v>0</v>
      </c>
      <c r="G12" s="615">
        <v>5</v>
      </c>
      <c r="H12" s="615">
        <v>0</v>
      </c>
      <c r="I12" s="534">
        <v>0</v>
      </c>
      <c r="J12" s="559">
        <v>3</v>
      </c>
      <c r="K12" s="559">
        <v>0</v>
      </c>
      <c r="L12" s="559">
        <v>0</v>
      </c>
      <c r="M12" s="602">
        <v>0</v>
      </c>
      <c r="N12" s="559">
        <v>0</v>
      </c>
      <c r="O12" s="559">
        <f t="shared" si="0"/>
        <v>21</v>
      </c>
      <c r="P12" s="627" t="s">
        <v>394</v>
      </c>
    </row>
    <row r="13" spans="1:16" ht="36" customHeight="1" x14ac:dyDescent="0.25">
      <c r="A13" s="657" t="s">
        <v>37</v>
      </c>
      <c r="B13" s="559">
        <v>0</v>
      </c>
      <c r="C13" s="534">
        <v>0</v>
      </c>
      <c r="D13" s="559">
        <v>0</v>
      </c>
      <c r="E13" s="559">
        <v>0</v>
      </c>
      <c r="F13" s="559">
        <v>0</v>
      </c>
      <c r="G13" s="615">
        <v>3</v>
      </c>
      <c r="H13" s="615">
        <v>0</v>
      </c>
      <c r="I13" s="534">
        <v>0</v>
      </c>
      <c r="J13" s="559">
        <v>0</v>
      </c>
      <c r="K13" s="559">
        <v>0</v>
      </c>
      <c r="L13" s="559">
        <v>0</v>
      </c>
      <c r="M13" s="602">
        <v>0</v>
      </c>
      <c r="N13" s="559">
        <v>0</v>
      </c>
      <c r="O13" s="559">
        <f t="shared" si="0"/>
        <v>3</v>
      </c>
      <c r="P13" s="627" t="s">
        <v>438</v>
      </c>
    </row>
    <row r="14" spans="1:16" ht="36" customHeight="1" x14ac:dyDescent="0.25">
      <c r="A14" s="657" t="s">
        <v>123</v>
      </c>
      <c r="B14" s="559">
        <v>0</v>
      </c>
      <c r="C14" s="534">
        <v>0</v>
      </c>
      <c r="D14" s="559">
        <v>0</v>
      </c>
      <c r="E14" s="559">
        <v>0</v>
      </c>
      <c r="F14" s="559">
        <v>2</v>
      </c>
      <c r="G14" s="615">
        <v>1</v>
      </c>
      <c r="H14" s="615">
        <v>0</v>
      </c>
      <c r="I14" s="534">
        <v>0</v>
      </c>
      <c r="J14" s="559">
        <v>1</v>
      </c>
      <c r="K14" s="559">
        <v>0</v>
      </c>
      <c r="L14" s="559">
        <v>0</v>
      </c>
      <c r="M14" s="602">
        <v>0</v>
      </c>
      <c r="N14" s="559">
        <v>1</v>
      </c>
      <c r="O14" s="559">
        <f t="shared" si="0"/>
        <v>5</v>
      </c>
      <c r="P14" s="627" t="s">
        <v>396</v>
      </c>
    </row>
    <row r="15" spans="1:16" ht="36" customHeight="1" x14ac:dyDescent="0.25">
      <c r="A15" s="657" t="s">
        <v>139</v>
      </c>
      <c r="B15" s="559">
        <v>1</v>
      </c>
      <c r="C15" s="534">
        <v>0</v>
      </c>
      <c r="D15" s="559">
        <v>0</v>
      </c>
      <c r="E15" s="559">
        <v>0</v>
      </c>
      <c r="F15" s="559">
        <v>0</v>
      </c>
      <c r="G15" s="615">
        <v>1</v>
      </c>
      <c r="H15" s="615">
        <v>0</v>
      </c>
      <c r="I15" s="534">
        <v>0</v>
      </c>
      <c r="J15" s="559">
        <v>0</v>
      </c>
      <c r="K15" s="559">
        <v>0</v>
      </c>
      <c r="L15" s="559">
        <v>0</v>
      </c>
      <c r="M15" s="602">
        <v>0</v>
      </c>
      <c r="N15" s="559">
        <v>0</v>
      </c>
      <c r="O15" s="559">
        <f t="shared" si="0"/>
        <v>2</v>
      </c>
      <c r="P15" s="627" t="s">
        <v>397</v>
      </c>
    </row>
    <row r="16" spans="1:16" s="454" customFormat="1" ht="36" customHeight="1" x14ac:dyDescent="0.25">
      <c r="A16" s="1084" t="s">
        <v>39</v>
      </c>
      <c r="B16" s="602">
        <v>0</v>
      </c>
      <c r="C16" s="615">
        <v>0</v>
      </c>
      <c r="D16" s="602">
        <v>0</v>
      </c>
      <c r="E16" s="602">
        <v>0</v>
      </c>
      <c r="F16" s="602">
        <v>0</v>
      </c>
      <c r="G16" s="615">
        <v>0</v>
      </c>
      <c r="H16" s="615">
        <v>0</v>
      </c>
      <c r="I16" s="615">
        <v>0</v>
      </c>
      <c r="J16" s="602">
        <v>0</v>
      </c>
      <c r="K16" s="602">
        <v>0</v>
      </c>
      <c r="L16" s="602">
        <v>0</v>
      </c>
      <c r="M16" s="602">
        <v>0</v>
      </c>
      <c r="N16" s="602">
        <v>0</v>
      </c>
      <c r="O16" s="602">
        <f t="shared" si="0"/>
        <v>0</v>
      </c>
      <c r="P16" s="604" t="s">
        <v>439</v>
      </c>
    </row>
    <row r="17" spans="1:16" s="454" customFormat="1" ht="36" customHeight="1" x14ac:dyDescent="0.25">
      <c r="A17" s="657" t="s">
        <v>33</v>
      </c>
      <c r="B17" s="559">
        <v>0</v>
      </c>
      <c r="C17" s="534">
        <v>0</v>
      </c>
      <c r="D17" s="559">
        <v>0</v>
      </c>
      <c r="E17" s="559">
        <v>0</v>
      </c>
      <c r="F17" s="559">
        <v>9</v>
      </c>
      <c r="G17" s="615">
        <v>0</v>
      </c>
      <c r="H17" s="615">
        <v>0</v>
      </c>
      <c r="I17" s="534">
        <v>1</v>
      </c>
      <c r="J17" s="559">
        <v>0</v>
      </c>
      <c r="K17" s="559">
        <v>0</v>
      </c>
      <c r="L17" s="559">
        <v>0</v>
      </c>
      <c r="M17" s="602">
        <v>0</v>
      </c>
      <c r="N17" s="559">
        <v>0</v>
      </c>
      <c r="O17" s="559">
        <f t="shared" si="0"/>
        <v>10</v>
      </c>
      <c r="P17" s="627" t="s">
        <v>399</v>
      </c>
    </row>
    <row r="18" spans="1:16" s="454" customFormat="1" ht="36" customHeight="1" x14ac:dyDescent="0.25">
      <c r="A18" s="657" t="s">
        <v>134</v>
      </c>
      <c r="B18" s="559">
        <v>0</v>
      </c>
      <c r="C18" s="534">
        <v>3</v>
      </c>
      <c r="D18" s="559">
        <v>0</v>
      </c>
      <c r="E18" s="559">
        <v>0</v>
      </c>
      <c r="F18" s="559">
        <v>0</v>
      </c>
      <c r="G18" s="615">
        <v>0</v>
      </c>
      <c r="H18" s="615">
        <v>0</v>
      </c>
      <c r="I18" s="534">
        <v>0</v>
      </c>
      <c r="J18" s="559">
        <v>0</v>
      </c>
      <c r="K18" s="559">
        <v>0</v>
      </c>
      <c r="L18" s="559">
        <v>0</v>
      </c>
      <c r="M18" s="602">
        <v>0</v>
      </c>
      <c r="N18" s="559">
        <v>0</v>
      </c>
      <c r="O18" s="559">
        <f t="shared" si="0"/>
        <v>3</v>
      </c>
      <c r="P18" s="627" t="s">
        <v>400</v>
      </c>
    </row>
    <row r="19" spans="1:16" s="454" customFormat="1" ht="36" customHeight="1" x14ac:dyDescent="0.25">
      <c r="A19" s="657" t="s">
        <v>30</v>
      </c>
      <c r="B19" s="559">
        <v>7</v>
      </c>
      <c r="C19" s="534">
        <v>16</v>
      </c>
      <c r="D19" s="559">
        <v>12</v>
      </c>
      <c r="E19" s="559">
        <v>0</v>
      </c>
      <c r="F19" s="559">
        <v>10</v>
      </c>
      <c r="G19" s="615">
        <v>22</v>
      </c>
      <c r="H19" s="615">
        <v>14</v>
      </c>
      <c r="I19" s="534">
        <v>0</v>
      </c>
      <c r="J19" s="559">
        <v>5</v>
      </c>
      <c r="K19" s="559">
        <v>0</v>
      </c>
      <c r="L19" s="559">
        <v>0</v>
      </c>
      <c r="M19" s="602">
        <v>0</v>
      </c>
      <c r="N19" s="559">
        <v>0</v>
      </c>
      <c r="O19" s="559">
        <f t="shared" si="0"/>
        <v>86</v>
      </c>
      <c r="P19" s="627" t="s">
        <v>428</v>
      </c>
    </row>
    <row r="20" spans="1:16" s="454" customFormat="1" ht="36" customHeight="1" x14ac:dyDescent="0.25">
      <c r="A20" s="657" t="s">
        <v>296</v>
      </c>
      <c r="B20" s="559">
        <v>40</v>
      </c>
      <c r="C20" s="534">
        <v>3</v>
      </c>
      <c r="D20" s="559">
        <v>0</v>
      </c>
      <c r="E20" s="559">
        <v>0</v>
      </c>
      <c r="F20" s="559">
        <v>0</v>
      </c>
      <c r="G20" s="615">
        <v>1</v>
      </c>
      <c r="H20" s="615">
        <v>0</v>
      </c>
      <c r="I20" s="534">
        <v>0</v>
      </c>
      <c r="J20" s="559">
        <v>3</v>
      </c>
      <c r="K20" s="559">
        <v>0</v>
      </c>
      <c r="L20" s="559">
        <v>0</v>
      </c>
      <c r="M20" s="602">
        <v>0</v>
      </c>
      <c r="N20" s="559">
        <v>0</v>
      </c>
      <c r="O20" s="559">
        <f t="shared" si="0"/>
        <v>47</v>
      </c>
      <c r="P20" s="627" t="s">
        <v>402</v>
      </c>
    </row>
    <row r="21" spans="1:16" s="454" customFormat="1" ht="36" customHeight="1" x14ac:dyDescent="0.25">
      <c r="A21" s="657" t="s">
        <v>42</v>
      </c>
      <c r="B21" s="559">
        <v>0</v>
      </c>
      <c r="C21" s="534">
        <v>0</v>
      </c>
      <c r="D21" s="559">
        <v>0</v>
      </c>
      <c r="E21" s="559">
        <v>0</v>
      </c>
      <c r="F21" s="559">
        <v>2</v>
      </c>
      <c r="G21" s="615">
        <v>2</v>
      </c>
      <c r="H21" s="615">
        <v>0</v>
      </c>
      <c r="I21" s="534">
        <v>0</v>
      </c>
      <c r="J21" s="559">
        <v>0</v>
      </c>
      <c r="K21" s="559">
        <v>0</v>
      </c>
      <c r="L21" s="559">
        <v>0</v>
      </c>
      <c r="M21" s="602">
        <v>0</v>
      </c>
      <c r="N21" s="559">
        <v>0</v>
      </c>
      <c r="O21" s="559">
        <f t="shared" si="0"/>
        <v>4</v>
      </c>
      <c r="P21" s="627" t="s">
        <v>403</v>
      </c>
    </row>
    <row r="22" spans="1:16" s="454" customFormat="1" ht="36" customHeight="1" x14ac:dyDescent="0.25">
      <c r="A22" s="657" t="s">
        <v>26</v>
      </c>
      <c r="B22" s="559">
        <v>0</v>
      </c>
      <c r="C22" s="534">
        <v>0</v>
      </c>
      <c r="D22" s="559">
        <v>0</v>
      </c>
      <c r="E22" s="559">
        <v>0</v>
      </c>
      <c r="F22" s="559">
        <v>0</v>
      </c>
      <c r="G22" s="615">
        <v>0</v>
      </c>
      <c r="H22" s="615">
        <v>9</v>
      </c>
      <c r="I22" s="534">
        <v>0</v>
      </c>
      <c r="J22" s="559">
        <v>0</v>
      </c>
      <c r="K22" s="559">
        <v>0</v>
      </c>
      <c r="L22" s="559">
        <v>0</v>
      </c>
      <c r="M22" s="602">
        <v>0</v>
      </c>
      <c r="N22" s="559">
        <v>0</v>
      </c>
      <c r="O22" s="559">
        <f t="shared" si="0"/>
        <v>9</v>
      </c>
      <c r="P22" s="627" t="s">
        <v>440</v>
      </c>
    </row>
    <row r="23" spans="1:16" s="454" customFormat="1" ht="36" customHeight="1" x14ac:dyDescent="0.25">
      <c r="A23" s="496" t="s">
        <v>984</v>
      </c>
      <c r="B23" s="559">
        <v>10</v>
      </c>
      <c r="C23" s="534">
        <v>19</v>
      </c>
      <c r="D23" s="559">
        <v>0</v>
      </c>
      <c r="E23" s="559">
        <v>2</v>
      </c>
      <c r="F23" s="559">
        <v>11</v>
      </c>
      <c r="G23" s="615">
        <v>5</v>
      </c>
      <c r="H23" s="615">
        <v>1</v>
      </c>
      <c r="I23" s="534">
        <v>1</v>
      </c>
      <c r="J23" s="559">
        <v>38</v>
      </c>
      <c r="K23" s="559">
        <v>5</v>
      </c>
      <c r="L23" s="559">
        <v>1</v>
      </c>
      <c r="M23" s="602">
        <v>0</v>
      </c>
      <c r="N23" s="559">
        <v>0</v>
      </c>
      <c r="O23" s="559">
        <f t="shared" si="0"/>
        <v>93</v>
      </c>
      <c r="P23" s="627" t="s">
        <v>441</v>
      </c>
    </row>
    <row r="24" spans="1:16" s="454" customFormat="1" ht="36" customHeight="1" x14ac:dyDescent="0.25">
      <c r="A24" s="1084" t="s">
        <v>38</v>
      </c>
      <c r="B24" s="602">
        <v>0</v>
      </c>
      <c r="C24" s="615">
        <v>0</v>
      </c>
      <c r="D24" s="602">
        <v>0</v>
      </c>
      <c r="E24" s="602">
        <v>0</v>
      </c>
      <c r="F24" s="602">
        <v>0</v>
      </c>
      <c r="G24" s="615">
        <v>0</v>
      </c>
      <c r="H24" s="615">
        <v>0</v>
      </c>
      <c r="I24" s="615">
        <v>0</v>
      </c>
      <c r="J24" s="602">
        <v>0</v>
      </c>
      <c r="K24" s="602">
        <v>0</v>
      </c>
      <c r="L24" s="602">
        <v>0</v>
      </c>
      <c r="M24" s="602">
        <v>0</v>
      </c>
      <c r="N24" s="602">
        <v>0</v>
      </c>
      <c r="O24" s="602">
        <f t="shared" si="0"/>
        <v>0</v>
      </c>
      <c r="P24" s="604" t="s">
        <v>406</v>
      </c>
    </row>
    <row r="25" spans="1:16" ht="36" customHeight="1" x14ac:dyDescent="0.25">
      <c r="A25" s="657" t="s">
        <v>43</v>
      </c>
      <c r="B25" s="559">
        <v>0</v>
      </c>
      <c r="C25" s="534">
        <v>0</v>
      </c>
      <c r="D25" s="559">
        <v>0</v>
      </c>
      <c r="E25" s="559">
        <v>0</v>
      </c>
      <c r="F25" s="559">
        <v>0</v>
      </c>
      <c r="G25" s="615">
        <v>0</v>
      </c>
      <c r="H25" s="615">
        <v>0</v>
      </c>
      <c r="I25" s="534">
        <v>0</v>
      </c>
      <c r="J25" s="559">
        <v>0</v>
      </c>
      <c r="K25" s="559">
        <v>0</v>
      </c>
      <c r="L25" s="559">
        <v>0</v>
      </c>
      <c r="M25" s="602">
        <v>0</v>
      </c>
      <c r="N25" s="559">
        <v>0</v>
      </c>
      <c r="O25" s="559">
        <f t="shared" si="0"/>
        <v>0</v>
      </c>
      <c r="P25" s="627" t="s">
        <v>458</v>
      </c>
    </row>
    <row r="26" spans="1:16" ht="36" customHeight="1" x14ac:dyDescent="0.25">
      <c r="A26" s="657" t="s">
        <v>48</v>
      </c>
      <c r="B26" s="636">
        <v>2</v>
      </c>
      <c r="C26" s="534">
        <v>0</v>
      </c>
      <c r="D26" s="636">
        <v>0</v>
      </c>
      <c r="E26" s="636">
        <v>0</v>
      </c>
      <c r="F26" s="636">
        <v>0</v>
      </c>
      <c r="G26" s="658">
        <v>0</v>
      </c>
      <c r="H26" s="658">
        <v>1</v>
      </c>
      <c r="I26" s="534">
        <v>0</v>
      </c>
      <c r="J26" s="636">
        <v>0</v>
      </c>
      <c r="K26" s="636">
        <v>0</v>
      </c>
      <c r="L26" s="636">
        <v>0</v>
      </c>
      <c r="M26" s="602">
        <v>0</v>
      </c>
      <c r="N26" s="636">
        <v>0</v>
      </c>
      <c r="O26" s="636">
        <f t="shared" si="0"/>
        <v>3</v>
      </c>
      <c r="P26" s="627" t="s">
        <v>409</v>
      </c>
    </row>
    <row r="27" spans="1:16" ht="36" customHeight="1" thickBot="1" x14ac:dyDescent="0.3">
      <c r="A27" s="657" t="s">
        <v>358</v>
      </c>
      <c r="B27" s="636">
        <v>0</v>
      </c>
      <c r="C27" s="534">
        <v>0</v>
      </c>
      <c r="D27" s="636">
        <v>0</v>
      </c>
      <c r="E27" s="636">
        <v>0</v>
      </c>
      <c r="F27" s="636">
        <v>1</v>
      </c>
      <c r="G27" s="658">
        <v>1</v>
      </c>
      <c r="H27" s="658">
        <v>0</v>
      </c>
      <c r="I27" s="534">
        <v>0</v>
      </c>
      <c r="J27" s="636">
        <v>0</v>
      </c>
      <c r="K27" s="636">
        <v>0</v>
      </c>
      <c r="L27" s="636">
        <v>0</v>
      </c>
      <c r="M27" s="602">
        <v>0</v>
      </c>
      <c r="N27" s="636">
        <v>0</v>
      </c>
      <c r="O27" s="636">
        <f t="shared" si="0"/>
        <v>2</v>
      </c>
      <c r="P27" s="627" t="s">
        <v>442</v>
      </c>
    </row>
    <row r="28" spans="1:16" ht="36" customHeight="1" thickBot="1" x14ac:dyDescent="0.3">
      <c r="A28" s="660" t="s">
        <v>350</v>
      </c>
      <c r="B28" s="661">
        <f t="shared" ref="B28:L28" si="1">SUM(B7:B27)</f>
        <v>97</v>
      </c>
      <c r="C28" s="661">
        <f t="shared" si="1"/>
        <v>63</v>
      </c>
      <c r="D28" s="661">
        <f t="shared" si="1"/>
        <v>25</v>
      </c>
      <c r="E28" s="661">
        <f t="shared" si="1"/>
        <v>2</v>
      </c>
      <c r="F28" s="661">
        <f t="shared" si="1"/>
        <v>37</v>
      </c>
      <c r="G28" s="662">
        <f t="shared" si="1"/>
        <v>76</v>
      </c>
      <c r="H28" s="662">
        <f t="shared" si="1"/>
        <v>25</v>
      </c>
      <c r="I28" s="661">
        <f t="shared" si="1"/>
        <v>2</v>
      </c>
      <c r="J28" s="661">
        <f t="shared" si="1"/>
        <v>66</v>
      </c>
      <c r="K28" s="661">
        <f t="shared" si="1"/>
        <v>5</v>
      </c>
      <c r="L28" s="661">
        <f t="shared" si="1"/>
        <v>1</v>
      </c>
      <c r="M28" s="661">
        <v>0</v>
      </c>
      <c r="N28" s="661">
        <f>SUM(N7:N27)</f>
        <v>29</v>
      </c>
      <c r="O28" s="661">
        <f t="shared" si="0"/>
        <v>428</v>
      </c>
      <c r="P28" s="637" t="s">
        <v>686</v>
      </c>
    </row>
  </sheetData>
  <mergeCells count="4">
    <mergeCell ref="A4:A5"/>
    <mergeCell ref="P4:P5"/>
    <mergeCell ref="A1:P1"/>
    <mergeCell ref="A2:P2"/>
  </mergeCells>
  <printOptions horizontalCentered="1"/>
  <pageMargins left="0.23622047244094499" right="0.23622047244094499" top="0.511811023622047" bottom="0.59055118110236204" header="0.31496062992126" footer="0.31496062992126"/>
  <pageSetup paperSize="9" scale="49" orientation="landscape" r:id="rId1"/>
  <headerFooter>
    <oddFooter>&amp;C&amp;14 &amp;"Arial,Bold"22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D28"/>
  <sheetViews>
    <sheetView rightToLeft="1" view="pageBreakPreview" zoomScale="50" zoomScaleNormal="60" zoomScaleSheetLayoutView="50" workbookViewId="0">
      <selection activeCell="B24" sqref="B24"/>
    </sheetView>
  </sheetViews>
  <sheetFormatPr defaultColWidth="8.7109375" defaultRowHeight="15" x14ac:dyDescent="0.25"/>
  <cols>
    <col min="1" max="1" width="36.28515625" style="454" customWidth="1"/>
    <col min="2" max="2" width="11.85546875" style="454" customWidth="1"/>
    <col min="3" max="3" width="15.5703125" style="454" customWidth="1"/>
    <col min="4" max="4" width="13.85546875" style="425" customWidth="1"/>
    <col min="5" max="5" width="9.28515625" style="454" customWidth="1"/>
    <col min="6" max="6" width="14.5703125" style="454" customWidth="1"/>
    <col min="7" max="7" width="15.5703125" style="454" customWidth="1"/>
    <col min="8" max="8" width="11.5703125" style="454" customWidth="1"/>
    <col min="9" max="9" width="16.28515625" style="454" customWidth="1"/>
    <col min="10" max="10" width="13.42578125" style="454" customWidth="1"/>
    <col min="11" max="11" width="15.140625" style="454" customWidth="1"/>
    <col min="12" max="12" width="12.42578125" style="454" customWidth="1"/>
    <col min="13" max="13" width="13.85546875" style="454" customWidth="1"/>
    <col min="14" max="14" width="62.140625" style="454" customWidth="1"/>
    <col min="15" max="16384" width="8.7109375" style="454"/>
  </cols>
  <sheetData>
    <row r="1" spans="1:30" ht="24" customHeight="1" x14ac:dyDescent="0.25">
      <c r="A1" s="1827" t="s">
        <v>999</v>
      </c>
      <c r="B1" s="1827"/>
      <c r="C1" s="1827"/>
      <c r="D1" s="1827"/>
      <c r="E1" s="1827"/>
      <c r="F1" s="1827"/>
      <c r="G1" s="1827"/>
      <c r="H1" s="1827"/>
      <c r="I1" s="1827"/>
      <c r="J1" s="1827"/>
      <c r="K1" s="1827"/>
      <c r="L1" s="1827"/>
      <c r="M1" s="1827"/>
      <c r="N1" s="1827"/>
    </row>
    <row r="2" spans="1:30" ht="48.95" customHeight="1" x14ac:dyDescent="0.25">
      <c r="A2" s="1828" t="s">
        <v>1026</v>
      </c>
      <c r="B2" s="1828"/>
      <c r="C2" s="1828"/>
      <c r="D2" s="1828"/>
      <c r="E2" s="1828"/>
      <c r="F2" s="1828"/>
      <c r="G2" s="1828"/>
      <c r="H2" s="1828"/>
      <c r="I2" s="1828"/>
      <c r="J2" s="1828"/>
      <c r="K2" s="1828"/>
      <c r="L2" s="1828"/>
      <c r="M2" s="1828"/>
      <c r="N2" s="1828"/>
    </row>
    <row r="3" spans="1:30" ht="41.45" customHeight="1" thickBot="1" x14ac:dyDescent="0.3">
      <c r="A3" s="402" t="s">
        <v>942</v>
      </c>
      <c r="B3" s="402"/>
      <c r="C3" s="402"/>
      <c r="D3" s="424"/>
      <c r="E3" s="402"/>
      <c r="F3" s="402"/>
      <c r="G3" s="402"/>
      <c r="H3" s="402"/>
      <c r="I3" s="356"/>
      <c r="J3" s="356"/>
      <c r="K3" s="356"/>
      <c r="L3" s="356"/>
      <c r="M3" s="402"/>
      <c r="N3" s="667" t="s">
        <v>882</v>
      </c>
    </row>
    <row r="4" spans="1:30" ht="54.6" customHeight="1" x14ac:dyDescent="0.25">
      <c r="A4" s="1821" t="s">
        <v>775</v>
      </c>
      <c r="B4" s="654" t="s">
        <v>235</v>
      </c>
      <c r="C4" s="654" t="s">
        <v>291</v>
      </c>
      <c r="D4" s="654" t="s">
        <v>316</v>
      </c>
      <c r="E4" s="654" t="s">
        <v>317</v>
      </c>
      <c r="F4" s="654" t="s">
        <v>318</v>
      </c>
      <c r="G4" s="654" t="s">
        <v>237</v>
      </c>
      <c r="H4" s="654" t="s">
        <v>238</v>
      </c>
      <c r="I4" s="1014" t="s">
        <v>648</v>
      </c>
      <c r="J4" s="1014" t="s">
        <v>649</v>
      </c>
      <c r="K4" s="1014" t="s">
        <v>650</v>
      </c>
      <c r="L4" s="1014" t="s">
        <v>773</v>
      </c>
      <c r="M4" s="654" t="s">
        <v>0</v>
      </c>
      <c r="N4" s="1823" t="s">
        <v>855</v>
      </c>
    </row>
    <row r="5" spans="1:30" ht="56.1" customHeight="1" thickBot="1" x14ac:dyDescent="0.3">
      <c r="A5" s="1822"/>
      <c r="B5" s="669" t="s">
        <v>471</v>
      </c>
      <c r="C5" s="669" t="s">
        <v>472</v>
      </c>
      <c r="D5" s="669" t="s">
        <v>473</v>
      </c>
      <c r="E5" s="669" t="s">
        <v>474</v>
      </c>
      <c r="F5" s="669" t="s">
        <v>475</v>
      </c>
      <c r="G5" s="669" t="s">
        <v>476</v>
      </c>
      <c r="H5" s="669" t="s">
        <v>489</v>
      </c>
      <c r="I5" s="1015" t="s">
        <v>772</v>
      </c>
      <c r="J5" s="1015" t="s">
        <v>771</v>
      </c>
      <c r="K5" s="1015" t="s">
        <v>770</v>
      </c>
      <c r="L5" s="1015" t="s">
        <v>477</v>
      </c>
      <c r="M5" s="1018" t="s">
        <v>372</v>
      </c>
      <c r="N5" s="1824"/>
    </row>
    <row r="6" spans="1:30" ht="33.950000000000003" customHeight="1" thickBot="1" x14ac:dyDescent="0.3">
      <c r="A6" s="655" t="s">
        <v>784</v>
      </c>
      <c r="B6" s="992"/>
      <c r="C6" s="992"/>
      <c r="D6" s="992"/>
      <c r="E6" s="992"/>
      <c r="F6" s="992"/>
      <c r="G6" s="992"/>
      <c r="H6" s="992"/>
      <c r="I6" s="996"/>
      <c r="J6" s="995"/>
      <c r="K6" s="992"/>
      <c r="L6" s="992"/>
      <c r="M6" s="992"/>
      <c r="N6" s="491" t="s">
        <v>698</v>
      </c>
    </row>
    <row r="7" spans="1:30" ht="32.1" customHeight="1" x14ac:dyDescent="0.25">
      <c r="A7" s="657" t="s">
        <v>25</v>
      </c>
      <c r="B7" s="989">
        <v>0</v>
      </c>
      <c r="C7" s="989">
        <v>0</v>
      </c>
      <c r="D7" s="989">
        <v>0</v>
      </c>
      <c r="E7" s="989">
        <v>0</v>
      </c>
      <c r="F7" s="989">
        <v>0</v>
      </c>
      <c r="G7" s="989">
        <v>0</v>
      </c>
      <c r="H7" s="989">
        <v>0</v>
      </c>
      <c r="I7" s="989">
        <v>0</v>
      </c>
      <c r="J7" s="989">
        <v>0</v>
      </c>
      <c r="K7" s="989">
        <v>0</v>
      </c>
      <c r="L7" s="989">
        <v>0</v>
      </c>
      <c r="M7" s="989">
        <v>0</v>
      </c>
      <c r="N7" s="627" t="s">
        <v>389</v>
      </c>
      <c r="O7" s="454">
        <v>0</v>
      </c>
    </row>
    <row r="8" spans="1:30" ht="32.1" customHeight="1" x14ac:dyDescent="0.25">
      <c r="A8" s="1481" t="s">
        <v>301</v>
      </c>
      <c r="B8" s="1135">
        <v>0</v>
      </c>
      <c r="C8" s="1135">
        <v>0</v>
      </c>
      <c r="D8" s="615">
        <v>0</v>
      </c>
      <c r="E8" s="1135">
        <v>0</v>
      </c>
      <c r="F8" s="1135">
        <v>0</v>
      </c>
      <c r="G8" s="1135">
        <v>0</v>
      </c>
      <c r="H8" s="1135">
        <v>0</v>
      </c>
      <c r="I8" s="1135">
        <v>0</v>
      </c>
      <c r="J8" s="615">
        <v>0</v>
      </c>
      <c r="K8" s="1135">
        <v>0</v>
      </c>
      <c r="L8" s="1135">
        <v>0</v>
      </c>
      <c r="M8" s="1135">
        <v>0</v>
      </c>
      <c r="N8" s="1482" t="s">
        <v>437</v>
      </c>
    </row>
    <row r="9" spans="1:30" ht="32.1" customHeight="1" x14ac:dyDescent="0.25">
      <c r="A9" s="657" t="s">
        <v>44</v>
      </c>
      <c r="B9" s="559">
        <v>0</v>
      </c>
      <c r="C9" s="559">
        <v>0</v>
      </c>
      <c r="D9" s="534">
        <v>0</v>
      </c>
      <c r="E9" s="559">
        <v>0</v>
      </c>
      <c r="F9" s="559">
        <v>42</v>
      </c>
      <c r="G9" s="559">
        <v>0</v>
      </c>
      <c r="H9" s="559">
        <v>42</v>
      </c>
      <c r="I9" s="559">
        <v>0</v>
      </c>
      <c r="J9" s="534">
        <v>0</v>
      </c>
      <c r="K9" s="559">
        <v>0</v>
      </c>
      <c r="L9" s="559">
        <v>0</v>
      </c>
      <c r="M9" s="559">
        <f>SUM(B9:L9)</f>
        <v>84</v>
      </c>
      <c r="N9" s="627" t="s">
        <v>391</v>
      </c>
    </row>
    <row r="10" spans="1:30" ht="32.1" customHeight="1" x14ac:dyDescent="0.25">
      <c r="A10" s="657" t="s">
        <v>36</v>
      </c>
      <c r="B10" s="559">
        <v>0</v>
      </c>
      <c r="C10" s="559">
        <v>0</v>
      </c>
      <c r="D10" s="534">
        <v>0</v>
      </c>
      <c r="E10" s="559">
        <v>0</v>
      </c>
      <c r="F10" s="559">
        <v>1</v>
      </c>
      <c r="G10" s="559">
        <v>0</v>
      </c>
      <c r="H10" s="559">
        <v>1</v>
      </c>
      <c r="I10" s="559">
        <v>0</v>
      </c>
      <c r="J10" s="534">
        <v>0</v>
      </c>
      <c r="K10" s="559">
        <v>0</v>
      </c>
      <c r="L10" s="559">
        <v>0</v>
      </c>
      <c r="M10" s="559">
        <f>SUM(B10:L10)</f>
        <v>2</v>
      </c>
      <c r="N10" s="627" t="s">
        <v>392</v>
      </c>
    </row>
    <row r="11" spans="1:30" ht="32.1" customHeight="1" x14ac:dyDescent="0.25">
      <c r="A11" s="657" t="s">
        <v>136</v>
      </c>
      <c r="B11" s="559">
        <v>0</v>
      </c>
      <c r="C11" s="559">
        <v>0</v>
      </c>
      <c r="D11" s="534">
        <v>0</v>
      </c>
      <c r="E11" s="559">
        <v>0</v>
      </c>
      <c r="F11" s="559">
        <v>0</v>
      </c>
      <c r="G11" s="559">
        <v>1</v>
      </c>
      <c r="H11" s="559">
        <v>1</v>
      </c>
      <c r="I11" s="559">
        <v>0</v>
      </c>
      <c r="J11" s="534">
        <v>0</v>
      </c>
      <c r="K11" s="559">
        <v>0</v>
      </c>
      <c r="L11" s="559">
        <v>2</v>
      </c>
      <c r="M11" s="559">
        <f>SUM(B11:L11)</f>
        <v>4</v>
      </c>
      <c r="N11" s="627" t="s">
        <v>393</v>
      </c>
    </row>
    <row r="12" spans="1:30" ht="32.1" customHeight="1" x14ac:dyDescent="0.25">
      <c r="A12" s="657" t="s">
        <v>35</v>
      </c>
      <c r="B12" s="559">
        <v>0</v>
      </c>
      <c r="C12" s="559">
        <v>0</v>
      </c>
      <c r="D12" s="534">
        <v>0</v>
      </c>
      <c r="E12" s="559">
        <v>0</v>
      </c>
      <c r="F12" s="559">
        <v>0</v>
      </c>
      <c r="G12" s="559">
        <v>0</v>
      </c>
      <c r="H12" s="559">
        <v>0</v>
      </c>
      <c r="I12" s="559">
        <v>0</v>
      </c>
      <c r="J12" s="534">
        <v>0</v>
      </c>
      <c r="K12" s="559">
        <v>0</v>
      </c>
      <c r="L12" s="559">
        <v>0</v>
      </c>
      <c r="M12" s="559">
        <v>0</v>
      </c>
      <c r="N12" s="627" t="s">
        <v>394</v>
      </c>
      <c r="Q12" s="454">
        <v>97</v>
      </c>
      <c r="R12" s="454">
        <v>63</v>
      </c>
      <c r="S12" s="454">
        <v>25</v>
      </c>
      <c r="T12" s="454">
        <v>2</v>
      </c>
      <c r="U12" s="454">
        <v>37</v>
      </c>
      <c r="V12" s="454">
        <v>76</v>
      </c>
      <c r="W12" s="454">
        <v>25</v>
      </c>
      <c r="X12" s="454">
        <v>2</v>
      </c>
      <c r="Y12" s="454">
        <v>66</v>
      </c>
      <c r="Z12" s="454">
        <v>5</v>
      </c>
      <c r="AA12" s="454">
        <v>1</v>
      </c>
      <c r="AB12" s="454">
        <v>0</v>
      </c>
      <c r="AC12" s="454">
        <v>29</v>
      </c>
      <c r="AD12" s="454">
        <v>428</v>
      </c>
    </row>
    <row r="13" spans="1:30" ht="32.1" customHeight="1" x14ac:dyDescent="0.25">
      <c r="A13" s="657" t="s">
        <v>37</v>
      </c>
      <c r="B13" s="559">
        <v>0</v>
      </c>
      <c r="C13" s="559">
        <v>0</v>
      </c>
      <c r="D13" s="534">
        <v>0</v>
      </c>
      <c r="E13" s="559">
        <v>0</v>
      </c>
      <c r="F13" s="559">
        <v>0</v>
      </c>
      <c r="G13" s="559">
        <v>0</v>
      </c>
      <c r="H13" s="559">
        <v>0</v>
      </c>
      <c r="I13" s="559">
        <v>0</v>
      </c>
      <c r="J13" s="534">
        <v>0</v>
      </c>
      <c r="K13" s="559">
        <v>0</v>
      </c>
      <c r="L13" s="559">
        <v>0</v>
      </c>
      <c r="M13" s="559">
        <v>0</v>
      </c>
      <c r="N13" s="627" t="s">
        <v>438</v>
      </c>
    </row>
    <row r="14" spans="1:30" ht="32.1" customHeight="1" x14ac:dyDescent="0.25">
      <c r="A14" s="657" t="s">
        <v>123</v>
      </c>
      <c r="B14" s="559">
        <v>0</v>
      </c>
      <c r="C14" s="559">
        <v>0</v>
      </c>
      <c r="D14" s="534">
        <v>0</v>
      </c>
      <c r="E14" s="559">
        <v>0</v>
      </c>
      <c r="F14" s="559">
        <v>0</v>
      </c>
      <c r="G14" s="559">
        <v>0</v>
      </c>
      <c r="H14" s="559">
        <v>0</v>
      </c>
      <c r="I14" s="559">
        <v>0</v>
      </c>
      <c r="J14" s="534">
        <v>0</v>
      </c>
      <c r="K14" s="559">
        <v>0</v>
      </c>
      <c r="L14" s="559">
        <v>0</v>
      </c>
      <c r="M14" s="559">
        <v>0</v>
      </c>
      <c r="N14" s="627" t="s">
        <v>396</v>
      </c>
    </row>
    <row r="15" spans="1:30" ht="32.1" customHeight="1" x14ac:dyDescent="0.25">
      <c r="A15" s="657" t="s">
        <v>139</v>
      </c>
      <c r="B15" s="559">
        <v>0</v>
      </c>
      <c r="C15" s="559">
        <v>0</v>
      </c>
      <c r="D15" s="534">
        <v>0</v>
      </c>
      <c r="E15" s="559">
        <v>0</v>
      </c>
      <c r="F15" s="559">
        <v>0</v>
      </c>
      <c r="G15" s="559">
        <v>0</v>
      </c>
      <c r="H15" s="559">
        <v>0</v>
      </c>
      <c r="I15" s="559">
        <v>0</v>
      </c>
      <c r="J15" s="534">
        <v>1</v>
      </c>
      <c r="K15" s="559">
        <v>0</v>
      </c>
      <c r="L15" s="559">
        <v>0</v>
      </c>
      <c r="M15" s="559">
        <f t="shared" ref="M15:M28" si="0">SUM(B15:L15)</f>
        <v>1</v>
      </c>
      <c r="N15" s="627" t="s">
        <v>397</v>
      </c>
    </row>
    <row r="16" spans="1:30" ht="32.1" customHeight="1" x14ac:dyDescent="0.25">
      <c r="A16" s="1084" t="s">
        <v>39</v>
      </c>
      <c r="B16" s="602">
        <v>0</v>
      </c>
      <c r="C16" s="602">
        <v>0</v>
      </c>
      <c r="D16" s="615">
        <v>0</v>
      </c>
      <c r="E16" s="602">
        <v>0</v>
      </c>
      <c r="F16" s="602">
        <v>0</v>
      </c>
      <c r="G16" s="602">
        <v>0</v>
      </c>
      <c r="H16" s="602">
        <v>0</v>
      </c>
      <c r="I16" s="615">
        <v>1</v>
      </c>
      <c r="J16" s="615">
        <v>2</v>
      </c>
      <c r="K16" s="602">
        <v>0</v>
      </c>
      <c r="L16" s="602">
        <v>0</v>
      </c>
      <c r="M16" s="602">
        <f t="shared" si="0"/>
        <v>3</v>
      </c>
      <c r="N16" s="604" t="s">
        <v>439</v>
      </c>
    </row>
    <row r="17" spans="1:20" ht="32.1" customHeight="1" x14ac:dyDescent="0.25">
      <c r="A17" s="657" t="s">
        <v>33</v>
      </c>
      <c r="B17" s="559">
        <v>11</v>
      </c>
      <c r="C17" s="559">
        <v>0</v>
      </c>
      <c r="D17" s="534">
        <v>0</v>
      </c>
      <c r="E17" s="559">
        <v>0</v>
      </c>
      <c r="F17" s="559">
        <v>0</v>
      </c>
      <c r="G17" s="559">
        <v>0</v>
      </c>
      <c r="H17" s="559">
        <v>0</v>
      </c>
      <c r="I17" s="534">
        <v>2</v>
      </c>
      <c r="J17" s="534">
        <v>0</v>
      </c>
      <c r="K17" s="559">
        <v>0</v>
      </c>
      <c r="L17" s="559">
        <v>0</v>
      </c>
      <c r="M17" s="559">
        <f t="shared" si="0"/>
        <v>13</v>
      </c>
      <c r="N17" s="627" t="s">
        <v>399</v>
      </c>
    </row>
    <row r="18" spans="1:20" ht="32.1" customHeight="1" x14ac:dyDescent="0.25">
      <c r="A18" s="657" t="s">
        <v>134</v>
      </c>
      <c r="B18" s="559">
        <v>0</v>
      </c>
      <c r="C18" s="559">
        <v>0</v>
      </c>
      <c r="D18" s="534">
        <v>3</v>
      </c>
      <c r="E18" s="559">
        <v>0</v>
      </c>
      <c r="F18" s="559">
        <v>28</v>
      </c>
      <c r="G18" s="559">
        <v>0</v>
      </c>
      <c r="H18" s="559">
        <v>28</v>
      </c>
      <c r="I18" s="534">
        <v>0</v>
      </c>
      <c r="J18" s="534">
        <v>1</v>
      </c>
      <c r="K18" s="559">
        <v>0</v>
      </c>
      <c r="L18" s="559">
        <v>1</v>
      </c>
      <c r="M18" s="559">
        <f t="shared" si="0"/>
        <v>61</v>
      </c>
      <c r="N18" s="627" t="s">
        <v>400</v>
      </c>
    </row>
    <row r="19" spans="1:20" ht="32.1" customHeight="1" x14ac:dyDescent="0.25">
      <c r="A19" s="657" t="s">
        <v>30</v>
      </c>
      <c r="B19" s="559">
        <v>0</v>
      </c>
      <c r="C19" s="559">
        <v>14</v>
      </c>
      <c r="D19" s="534">
        <v>0</v>
      </c>
      <c r="E19" s="559">
        <v>0</v>
      </c>
      <c r="F19" s="559">
        <v>0</v>
      </c>
      <c r="G19" s="559">
        <v>5</v>
      </c>
      <c r="H19" s="559">
        <v>33</v>
      </c>
      <c r="I19" s="534">
        <v>1</v>
      </c>
      <c r="J19" s="534">
        <v>0</v>
      </c>
      <c r="K19" s="559">
        <v>0</v>
      </c>
      <c r="L19" s="559">
        <v>1</v>
      </c>
      <c r="M19" s="559">
        <f t="shared" si="0"/>
        <v>54</v>
      </c>
      <c r="N19" s="627" t="s">
        <v>428</v>
      </c>
    </row>
    <row r="20" spans="1:20" ht="32.1" customHeight="1" x14ac:dyDescent="0.25">
      <c r="A20" s="657" t="s">
        <v>296</v>
      </c>
      <c r="B20" s="559">
        <v>0</v>
      </c>
      <c r="C20" s="559">
        <v>0</v>
      </c>
      <c r="D20" s="534">
        <v>0</v>
      </c>
      <c r="E20" s="559">
        <v>0</v>
      </c>
      <c r="F20" s="559">
        <v>0</v>
      </c>
      <c r="G20" s="559">
        <v>0</v>
      </c>
      <c r="H20" s="559">
        <v>0</v>
      </c>
      <c r="I20" s="534">
        <v>0</v>
      </c>
      <c r="J20" s="534">
        <v>0</v>
      </c>
      <c r="K20" s="559">
        <v>0</v>
      </c>
      <c r="L20" s="559">
        <v>0</v>
      </c>
      <c r="M20" s="559">
        <f t="shared" si="0"/>
        <v>0</v>
      </c>
      <c r="N20" s="627" t="s">
        <v>402</v>
      </c>
    </row>
    <row r="21" spans="1:20" ht="32.1" customHeight="1" x14ac:dyDescent="0.25">
      <c r="A21" s="657" t="s">
        <v>42</v>
      </c>
      <c r="B21" s="559">
        <v>0</v>
      </c>
      <c r="C21" s="559">
        <v>0</v>
      </c>
      <c r="D21" s="534">
        <v>0</v>
      </c>
      <c r="E21" s="559">
        <v>0</v>
      </c>
      <c r="F21" s="559">
        <v>2</v>
      </c>
      <c r="G21" s="559">
        <v>0</v>
      </c>
      <c r="H21" s="559">
        <v>0</v>
      </c>
      <c r="I21" s="534">
        <v>0</v>
      </c>
      <c r="J21" s="534">
        <v>0</v>
      </c>
      <c r="K21" s="559">
        <v>0</v>
      </c>
      <c r="L21" s="559">
        <v>0</v>
      </c>
      <c r="M21" s="559">
        <f t="shared" si="0"/>
        <v>2</v>
      </c>
      <c r="N21" s="627" t="s">
        <v>403</v>
      </c>
    </row>
    <row r="22" spans="1:20" ht="32.1" customHeight="1" x14ac:dyDescent="0.25">
      <c r="A22" s="657" t="s">
        <v>26</v>
      </c>
      <c r="B22" s="559">
        <v>0</v>
      </c>
      <c r="C22" s="559">
        <v>0</v>
      </c>
      <c r="D22" s="534">
        <v>0</v>
      </c>
      <c r="E22" s="559">
        <v>0</v>
      </c>
      <c r="F22" s="559">
        <v>3</v>
      </c>
      <c r="G22" s="559">
        <v>1</v>
      </c>
      <c r="H22" s="559">
        <v>2</v>
      </c>
      <c r="I22" s="534">
        <v>0</v>
      </c>
      <c r="J22" s="534">
        <v>3</v>
      </c>
      <c r="K22" s="559">
        <v>4</v>
      </c>
      <c r="L22" s="559">
        <v>38</v>
      </c>
      <c r="M22" s="559">
        <f t="shared" si="0"/>
        <v>51</v>
      </c>
      <c r="N22" s="627" t="s">
        <v>440</v>
      </c>
    </row>
    <row r="23" spans="1:20" ht="43.5" customHeight="1" x14ac:dyDescent="0.25">
      <c r="A23" s="496" t="s">
        <v>985</v>
      </c>
      <c r="B23" s="559">
        <v>0</v>
      </c>
      <c r="C23" s="559">
        <v>0</v>
      </c>
      <c r="D23" s="534">
        <v>0</v>
      </c>
      <c r="E23" s="559">
        <v>0</v>
      </c>
      <c r="F23" s="559">
        <v>0</v>
      </c>
      <c r="G23" s="559">
        <v>3</v>
      </c>
      <c r="H23" s="559">
        <v>6</v>
      </c>
      <c r="I23" s="534">
        <v>3</v>
      </c>
      <c r="J23" s="559">
        <v>1</v>
      </c>
      <c r="K23" s="559">
        <v>0</v>
      </c>
      <c r="L23" s="559">
        <v>0</v>
      </c>
      <c r="M23" s="559">
        <f t="shared" si="0"/>
        <v>13</v>
      </c>
      <c r="N23" s="627" t="s">
        <v>441</v>
      </c>
    </row>
    <row r="24" spans="1:20" ht="32.1" customHeight="1" x14ac:dyDescent="0.25">
      <c r="A24" s="1084" t="s">
        <v>38</v>
      </c>
      <c r="B24" s="602">
        <v>0</v>
      </c>
      <c r="C24" s="602">
        <v>0</v>
      </c>
      <c r="D24" s="615">
        <v>0</v>
      </c>
      <c r="E24" s="602">
        <v>0</v>
      </c>
      <c r="F24" s="602">
        <v>0</v>
      </c>
      <c r="G24" s="602">
        <v>0</v>
      </c>
      <c r="H24" s="602">
        <v>1</v>
      </c>
      <c r="I24" s="615">
        <v>0</v>
      </c>
      <c r="J24" s="602">
        <v>0</v>
      </c>
      <c r="K24" s="602">
        <v>0</v>
      </c>
      <c r="L24" s="602">
        <v>0</v>
      </c>
      <c r="M24" s="559">
        <f t="shared" si="0"/>
        <v>1</v>
      </c>
      <c r="N24" s="604" t="s">
        <v>406</v>
      </c>
    </row>
    <row r="25" spans="1:20" ht="35.1" customHeight="1" x14ac:dyDescent="0.25">
      <c r="A25" s="1478" t="s">
        <v>43</v>
      </c>
      <c r="B25" s="559">
        <v>0</v>
      </c>
      <c r="C25" s="602">
        <v>0</v>
      </c>
      <c r="D25" s="559">
        <v>0</v>
      </c>
      <c r="E25" s="559">
        <v>0</v>
      </c>
      <c r="F25" s="559">
        <v>0</v>
      </c>
      <c r="G25" s="534">
        <v>0</v>
      </c>
      <c r="H25" s="559">
        <v>0</v>
      </c>
      <c r="I25" s="559">
        <v>0</v>
      </c>
      <c r="J25" s="559">
        <v>0</v>
      </c>
      <c r="K25" s="559">
        <v>0</v>
      </c>
      <c r="L25" s="559">
        <f>SUM(C25:K25)</f>
        <v>0</v>
      </c>
      <c r="M25" s="559">
        <v>0</v>
      </c>
      <c r="N25" s="627" t="s">
        <v>458</v>
      </c>
      <c r="O25" s="989"/>
      <c r="P25" s="1473"/>
      <c r="Q25" s="1128"/>
      <c r="R25" s="1476"/>
      <c r="S25" s="1477"/>
      <c r="T25" s="1126"/>
    </row>
    <row r="26" spans="1:20" ht="32.1" customHeight="1" x14ac:dyDescent="0.25">
      <c r="A26" s="657" t="s">
        <v>48</v>
      </c>
      <c r="B26" s="636">
        <v>0</v>
      </c>
      <c r="C26" s="636">
        <v>0</v>
      </c>
      <c r="D26" s="534">
        <v>0</v>
      </c>
      <c r="E26" s="636">
        <v>0</v>
      </c>
      <c r="F26" s="636">
        <v>0</v>
      </c>
      <c r="G26" s="559">
        <v>0</v>
      </c>
      <c r="H26" s="559">
        <v>0</v>
      </c>
      <c r="I26" s="534">
        <v>3</v>
      </c>
      <c r="J26" s="636">
        <v>3</v>
      </c>
      <c r="K26" s="636">
        <v>0</v>
      </c>
      <c r="L26" s="636">
        <v>11</v>
      </c>
      <c r="M26" s="559">
        <f t="shared" si="0"/>
        <v>17</v>
      </c>
      <c r="N26" s="627" t="s">
        <v>409</v>
      </c>
    </row>
    <row r="27" spans="1:20" ht="32.1" customHeight="1" thickBot="1" x14ac:dyDescent="0.3">
      <c r="A27" s="657" t="s">
        <v>358</v>
      </c>
      <c r="B27" s="636">
        <v>0</v>
      </c>
      <c r="C27" s="636">
        <v>0</v>
      </c>
      <c r="D27" s="534">
        <v>0</v>
      </c>
      <c r="E27" s="636">
        <v>0</v>
      </c>
      <c r="F27" s="636">
        <v>0</v>
      </c>
      <c r="G27" s="559">
        <v>0</v>
      </c>
      <c r="H27" s="559">
        <v>0</v>
      </c>
      <c r="I27" s="534">
        <v>0</v>
      </c>
      <c r="J27" s="534">
        <v>0</v>
      </c>
      <c r="K27" s="636">
        <v>0</v>
      </c>
      <c r="L27" s="636">
        <v>0</v>
      </c>
      <c r="M27" s="559">
        <f t="shared" si="0"/>
        <v>0</v>
      </c>
      <c r="N27" s="627" t="s">
        <v>442</v>
      </c>
    </row>
    <row r="28" spans="1:20" ht="32.1" customHeight="1" thickBot="1" x14ac:dyDescent="0.3">
      <c r="A28" s="660" t="s">
        <v>350</v>
      </c>
      <c r="B28" s="661">
        <f t="shared" ref="B28:L28" si="1">SUM(B9:B27)</f>
        <v>11</v>
      </c>
      <c r="C28" s="661">
        <f t="shared" si="1"/>
        <v>14</v>
      </c>
      <c r="D28" s="661">
        <f t="shared" si="1"/>
        <v>3</v>
      </c>
      <c r="E28" s="661">
        <f t="shared" si="1"/>
        <v>0</v>
      </c>
      <c r="F28" s="661">
        <f t="shared" si="1"/>
        <v>76</v>
      </c>
      <c r="G28" s="661">
        <f t="shared" si="1"/>
        <v>10</v>
      </c>
      <c r="H28" s="661">
        <f t="shared" si="1"/>
        <v>114</v>
      </c>
      <c r="I28" s="502">
        <f t="shared" si="1"/>
        <v>10</v>
      </c>
      <c r="J28" s="502">
        <f t="shared" si="1"/>
        <v>11</v>
      </c>
      <c r="K28" s="502">
        <f t="shared" si="1"/>
        <v>4</v>
      </c>
      <c r="L28" s="502">
        <f t="shared" si="1"/>
        <v>53</v>
      </c>
      <c r="M28" s="661">
        <f t="shared" si="0"/>
        <v>306</v>
      </c>
      <c r="N28" s="637" t="s">
        <v>686</v>
      </c>
    </row>
  </sheetData>
  <mergeCells count="4">
    <mergeCell ref="A4:A5"/>
    <mergeCell ref="N4:N5"/>
    <mergeCell ref="A1:N1"/>
    <mergeCell ref="A2:N2"/>
  </mergeCells>
  <printOptions horizontalCentered="1"/>
  <pageMargins left="0.23622047244094491" right="0.23622047244094491" top="0.51181102362204722" bottom="0.59055118110236227" header="0.31496062992125984" footer="0.31496062992125984"/>
  <pageSetup paperSize="9" scale="53" orientation="landscape" r:id="rId1"/>
  <headerFooter>
    <oddFooter>&amp;C&amp;14 &amp;"Arial,Bold"23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E44"/>
  <sheetViews>
    <sheetView rightToLeft="1" view="pageBreakPreview" topLeftCell="A10" zoomScale="50" zoomScaleNormal="60" zoomScaleSheetLayoutView="50" workbookViewId="0">
      <selection activeCell="B24" sqref="B24"/>
    </sheetView>
  </sheetViews>
  <sheetFormatPr defaultColWidth="8.7109375" defaultRowHeight="15" x14ac:dyDescent="0.25"/>
  <cols>
    <col min="1" max="1" width="34.85546875" style="454" customWidth="1"/>
    <col min="2" max="2" width="17.85546875" style="454" customWidth="1"/>
    <col min="3" max="3" width="10.85546875" style="454" customWidth="1"/>
    <col min="4" max="4" width="13.5703125" style="454" customWidth="1"/>
    <col min="5" max="5" width="15" style="454" customWidth="1"/>
    <col min="6" max="6" width="11.5703125" style="454" customWidth="1"/>
    <col min="7" max="7" width="11.140625" style="454" customWidth="1"/>
    <col min="8" max="8" width="16.28515625" style="454" customWidth="1"/>
    <col min="9" max="9" width="14.42578125" style="454" customWidth="1"/>
    <col min="10" max="10" width="10.42578125" style="454" customWidth="1"/>
    <col min="11" max="11" width="13.85546875" style="454" customWidth="1"/>
    <col min="12" max="12" width="13.140625" style="454" customWidth="1"/>
    <col min="13" max="13" width="14.140625" style="454" customWidth="1"/>
    <col min="14" max="15" width="17.140625" style="454" customWidth="1"/>
    <col min="16" max="16" width="54" style="454" customWidth="1"/>
    <col min="17" max="17" width="8.7109375" style="454"/>
    <col min="18" max="18" width="9.85546875" style="454" bestFit="1" customWidth="1"/>
    <col min="19" max="19" width="10" style="454" bestFit="1" customWidth="1"/>
    <col min="20" max="27" width="9" style="454" bestFit="1" customWidth="1"/>
    <col min="28" max="29" width="8.85546875" style="454" bestFit="1" customWidth="1"/>
    <col min="30" max="30" width="9" style="454" bestFit="1" customWidth="1"/>
    <col min="31" max="31" width="10" style="454" bestFit="1" customWidth="1"/>
    <col min="32" max="16384" width="8.7109375" style="454"/>
  </cols>
  <sheetData>
    <row r="1" spans="1:31" ht="24" customHeight="1" x14ac:dyDescent="0.25">
      <c r="A1" s="1825" t="s">
        <v>999</v>
      </c>
      <c r="B1" s="1825"/>
      <c r="C1" s="1825"/>
      <c r="D1" s="1825"/>
      <c r="E1" s="1825"/>
      <c r="F1" s="1825"/>
      <c r="G1" s="1825"/>
      <c r="H1" s="1825"/>
      <c r="I1" s="1825"/>
      <c r="J1" s="1825"/>
      <c r="K1" s="1825"/>
      <c r="L1" s="1825"/>
      <c r="M1" s="1825"/>
      <c r="N1" s="1825"/>
      <c r="O1" s="1825"/>
      <c r="P1" s="1825"/>
    </row>
    <row r="2" spans="1:31" ht="44.1" customHeight="1" x14ac:dyDescent="0.25">
      <c r="A2" s="1826" t="s">
        <v>1026</v>
      </c>
      <c r="B2" s="1826"/>
      <c r="C2" s="1826"/>
      <c r="D2" s="1826"/>
      <c r="E2" s="1826"/>
      <c r="F2" s="1826"/>
      <c r="G2" s="1826"/>
      <c r="H2" s="1826"/>
      <c r="I2" s="1826"/>
      <c r="J2" s="1826"/>
      <c r="K2" s="1826"/>
      <c r="L2" s="1826"/>
      <c r="M2" s="1826"/>
      <c r="N2" s="1826"/>
      <c r="O2" s="1826"/>
      <c r="P2" s="1826"/>
    </row>
    <row r="3" spans="1:31" ht="24" customHeight="1" thickBot="1" x14ac:dyDescent="0.3">
      <c r="A3" s="402" t="s">
        <v>943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667" t="s">
        <v>883</v>
      </c>
    </row>
    <row r="4" spans="1:31" ht="54.6" customHeight="1" x14ac:dyDescent="0.25">
      <c r="A4" s="1821" t="s">
        <v>775</v>
      </c>
      <c r="B4" s="653" t="s">
        <v>89</v>
      </c>
      <c r="C4" s="653" t="s">
        <v>90</v>
      </c>
      <c r="D4" s="654" t="s">
        <v>229</v>
      </c>
      <c r="E4" s="654" t="s">
        <v>530</v>
      </c>
      <c r="F4" s="654" t="s">
        <v>91</v>
      </c>
      <c r="G4" s="654" t="s">
        <v>92</v>
      </c>
      <c r="H4" s="654" t="s">
        <v>93</v>
      </c>
      <c r="I4" s="654" t="s">
        <v>94</v>
      </c>
      <c r="J4" s="654" t="s">
        <v>230</v>
      </c>
      <c r="K4" s="654" t="s">
        <v>231</v>
      </c>
      <c r="L4" s="654" t="s">
        <v>232</v>
      </c>
      <c r="M4" s="654" t="s">
        <v>233</v>
      </c>
      <c r="N4" s="654" t="s">
        <v>234</v>
      </c>
      <c r="O4" s="1048" t="s">
        <v>0</v>
      </c>
      <c r="P4" s="1823" t="s">
        <v>855</v>
      </c>
    </row>
    <row r="5" spans="1:31" ht="56.1" customHeight="1" thickBot="1" x14ac:dyDescent="0.3">
      <c r="A5" s="1822"/>
      <c r="B5" s="668" t="s">
        <v>459</v>
      </c>
      <c r="C5" s="668" t="s">
        <v>460</v>
      </c>
      <c r="D5" s="669" t="s">
        <v>461</v>
      </c>
      <c r="E5" s="669" t="s">
        <v>763</v>
      </c>
      <c r="F5" s="669" t="s">
        <v>462</v>
      </c>
      <c r="G5" s="669" t="s">
        <v>463</v>
      </c>
      <c r="H5" s="669" t="s">
        <v>464</v>
      </c>
      <c r="I5" s="669" t="s">
        <v>465</v>
      </c>
      <c r="J5" s="669" t="s">
        <v>466</v>
      </c>
      <c r="K5" s="669" t="s">
        <v>467</v>
      </c>
      <c r="L5" s="669" t="s">
        <v>468</v>
      </c>
      <c r="M5" s="669" t="s">
        <v>469</v>
      </c>
      <c r="N5" s="669" t="s">
        <v>470</v>
      </c>
      <c r="O5" s="1049" t="s">
        <v>372</v>
      </c>
      <c r="P5" s="1824"/>
    </row>
    <row r="6" spans="1:31" ht="27.95" customHeight="1" thickBot="1" x14ac:dyDescent="0.3">
      <c r="A6" s="1830" t="s">
        <v>635</v>
      </c>
      <c r="B6" s="1776"/>
      <c r="C6" s="992"/>
      <c r="D6" s="992"/>
      <c r="E6" s="992"/>
      <c r="F6" s="992"/>
      <c r="G6" s="992"/>
      <c r="H6" s="992"/>
      <c r="I6" s="992"/>
      <c r="J6" s="992"/>
      <c r="K6" s="992"/>
      <c r="L6" s="992"/>
      <c r="M6" s="992"/>
      <c r="N6" s="992"/>
      <c r="O6" s="1831" t="s">
        <v>699</v>
      </c>
      <c r="P6" s="1831"/>
    </row>
    <row r="7" spans="1:31" ht="27.95" customHeight="1" x14ac:dyDescent="0.25">
      <c r="A7" s="663" t="s">
        <v>50</v>
      </c>
      <c r="B7" s="1285">
        <v>0</v>
      </c>
      <c r="C7" s="1184">
        <v>0</v>
      </c>
      <c r="D7" s="1184">
        <v>0</v>
      </c>
      <c r="E7" s="1184">
        <v>0</v>
      </c>
      <c r="F7" s="1184">
        <v>0</v>
      </c>
      <c r="G7" s="1184">
        <v>0</v>
      </c>
      <c r="H7" s="1184">
        <v>0</v>
      </c>
      <c r="I7" s="1184">
        <v>0</v>
      </c>
      <c r="J7" s="1184">
        <v>0</v>
      </c>
      <c r="K7" s="1184">
        <v>0</v>
      </c>
      <c r="L7" s="1184">
        <v>0</v>
      </c>
      <c r="M7" s="1184">
        <v>0</v>
      </c>
      <c r="N7" s="1184">
        <v>0</v>
      </c>
      <c r="O7" s="1488">
        <v>0</v>
      </c>
      <c r="P7" s="1248" t="s">
        <v>492</v>
      </c>
    </row>
    <row r="8" spans="1:31" ht="27.95" customHeight="1" x14ac:dyDescent="0.25">
      <c r="A8" s="664" t="s">
        <v>51</v>
      </c>
      <c r="B8" s="989">
        <v>0</v>
      </c>
      <c r="C8" s="989">
        <v>0</v>
      </c>
      <c r="D8" s="989">
        <v>0</v>
      </c>
      <c r="E8" s="989">
        <v>0</v>
      </c>
      <c r="F8" s="989">
        <v>0</v>
      </c>
      <c r="G8" s="989">
        <v>0</v>
      </c>
      <c r="H8" s="989">
        <v>0</v>
      </c>
      <c r="I8" s="989">
        <v>0</v>
      </c>
      <c r="J8" s="989">
        <v>0</v>
      </c>
      <c r="K8" s="989">
        <v>0</v>
      </c>
      <c r="L8" s="989">
        <v>0</v>
      </c>
      <c r="M8" s="989">
        <v>0</v>
      </c>
      <c r="N8" s="989">
        <v>0</v>
      </c>
      <c r="O8" s="1135">
        <v>0</v>
      </c>
      <c r="P8" s="1134" t="s">
        <v>412</v>
      </c>
    </row>
    <row r="9" spans="1:31" ht="27.95" customHeight="1" x14ac:dyDescent="0.35">
      <c r="A9" s="665" t="s">
        <v>56</v>
      </c>
      <c r="B9" s="638">
        <v>1</v>
      </c>
      <c r="C9" s="638">
        <v>1</v>
      </c>
      <c r="D9" s="638">
        <v>0</v>
      </c>
      <c r="E9" s="638">
        <v>0</v>
      </c>
      <c r="F9" s="638">
        <v>3</v>
      </c>
      <c r="G9" s="638">
        <v>0</v>
      </c>
      <c r="H9" s="638">
        <v>0</v>
      </c>
      <c r="I9" s="638">
        <v>0</v>
      </c>
      <c r="J9" s="638">
        <v>2</v>
      </c>
      <c r="K9" s="638">
        <v>0</v>
      </c>
      <c r="L9" s="638">
        <v>0</v>
      </c>
      <c r="M9" s="638">
        <v>0</v>
      </c>
      <c r="N9" s="638">
        <v>0</v>
      </c>
      <c r="O9" s="618">
        <f>SUM(B9:N9)</f>
        <v>7</v>
      </c>
      <c r="P9" s="670" t="s">
        <v>449</v>
      </c>
      <c r="R9" s="1260">
        <v>97</v>
      </c>
      <c r="S9" s="1260">
        <v>63</v>
      </c>
      <c r="T9" s="1260">
        <v>25</v>
      </c>
      <c r="U9" s="1260">
        <v>2</v>
      </c>
      <c r="V9" s="1260">
        <v>37</v>
      </c>
      <c r="W9" s="1260">
        <v>76</v>
      </c>
      <c r="X9" s="1260">
        <v>25</v>
      </c>
      <c r="Y9" s="1260">
        <v>2</v>
      </c>
      <c r="Z9" s="1260">
        <v>66</v>
      </c>
      <c r="AA9" s="1260">
        <v>5</v>
      </c>
      <c r="AB9" s="1260">
        <v>1</v>
      </c>
      <c r="AC9" s="1260">
        <v>0</v>
      </c>
      <c r="AD9" s="1260">
        <v>29</v>
      </c>
      <c r="AE9" s="1260">
        <v>428</v>
      </c>
    </row>
    <row r="10" spans="1:31" ht="27.95" customHeight="1" x14ac:dyDescent="0.35">
      <c r="A10" s="665" t="s">
        <v>57</v>
      </c>
      <c r="B10" s="638">
        <v>12</v>
      </c>
      <c r="C10" s="559">
        <v>6</v>
      </c>
      <c r="D10" s="638">
        <v>0</v>
      </c>
      <c r="E10" s="559">
        <v>0</v>
      </c>
      <c r="F10" s="638">
        <v>9</v>
      </c>
      <c r="G10" s="559">
        <v>2</v>
      </c>
      <c r="H10" s="638">
        <v>1</v>
      </c>
      <c r="I10" s="559">
        <v>0</v>
      </c>
      <c r="J10" s="638">
        <v>13</v>
      </c>
      <c r="K10" s="559">
        <v>5</v>
      </c>
      <c r="L10" s="638">
        <v>0</v>
      </c>
      <c r="M10" s="559">
        <v>0</v>
      </c>
      <c r="N10" s="638">
        <v>4</v>
      </c>
      <c r="O10" s="618">
        <f>SUM(B10:N10)</f>
        <v>52</v>
      </c>
      <c r="P10" s="670" t="s">
        <v>413</v>
      </c>
      <c r="R10" s="1260">
        <v>26</v>
      </c>
      <c r="S10" s="1260">
        <v>46</v>
      </c>
      <c r="T10" s="1260">
        <v>27</v>
      </c>
      <c r="U10" s="1260">
        <v>0</v>
      </c>
      <c r="V10" s="1260">
        <v>50</v>
      </c>
      <c r="W10" s="1260">
        <v>148</v>
      </c>
      <c r="X10" s="1260">
        <v>36</v>
      </c>
      <c r="Y10" s="1260">
        <v>13</v>
      </c>
      <c r="Z10" s="1260">
        <v>654</v>
      </c>
      <c r="AA10" s="1260">
        <v>82</v>
      </c>
      <c r="AB10" s="1260">
        <v>28</v>
      </c>
      <c r="AC10" s="1260">
        <v>15</v>
      </c>
      <c r="AD10" s="1260">
        <v>334</v>
      </c>
      <c r="AE10" s="1260">
        <v>1459</v>
      </c>
    </row>
    <row r="11" spans="1:31" ht="27.95" customHeight="1" x14ac:dyDescent="0.35">
      <c r="A11" s="666" t="s">
        <v>49</v>
      </c>
      <c r="B11" s="559">
        <v>0</v>
      </c>
      <c r="C11" s="559">
        <v>1</v>
      </c>
      <c r="D11" s="559">
        <v>24</v>
      </c>
      <c r="E11" s="559">
        <v>0</v>
      </c>
      <c r="F11" s="559">
        <v>35</v>
      </c>
      <c r="G11" s="559">
        <v>146</v>
      </c>
      <c r="H11" s="559">
        <v>33</v>
      </c>
      <c r="I11" s="559">
        <v>13</v>
      </c>
      <c r="J11" s="559">
        <v>630</v>
      </c>
      <c r="K11" s="559">
        <v>59</v>
      </c>
      <c r="L11" s="559">
        <v>28</v>
      </c>
      <c r="M11" s="559">
        <v>15</v>
      </c>
      <c r="N11" s="559">
        <v>330</v>
      </c>
      <c r="O11" s="615">
        <f>SUM(B11:N11)</f>
        <v>1314</v>
      </c>
      <c r="P11" s="672" t="s">
        <v>424</v>
      </c>
      <c r="R11" s="1260">
        <v>253</v>
      </c>
      <c r="S11" s="1260">
        <v>960</v>
      </c>
      <c r="T11" s="1260">
        <v>174</v>
      </c>
      <c r="U11" s="1260">
        <v>4</v>
      </c>
      <c r="V11" s="1260">
        <v>158</v>
      </c>
      <c r="W11" s="1260">
        <v>87</v>
      </c>
      <c r="X11" s="1260">
        <v>18</v>
      </c>
      <c r="Y11" s="1260">
        <v>28</v>
      </c>
      <c r="Z11" s="1260">
        <v>0</v>
      </c>
      <c r="AA11" s="1260">
        <v>0</v>
      </c>
      <c r="AB11" s="1260">
        <v>0</v>
      </c>
      <c r="AC11" s="1260">
        <v>0</v>
      </c>
      <c r="AD11" s="1260">
        <v>2</v>
      </c>
      <c r="AE11" s="1260">
        <v>1682</v>
      </c>
    </row>
    <row r="12" spans="1:31" ht="27.95" customHeight="1" x14ac:dyDescent="0.25">
      <c r="A12" s="666" t="s">
        <v>163</v>
      </c>
      <c r="B12" s="638">
        <v>0</v>
      </c>
      <c r="C12" s="638">
        <v>0</v>
      </c>
      <c r="D12" s="638">
        <v>0</v>
      </c>
      <c r="E12" s="638">
        <v>0</v>
      </c>
      <c r="F12" s="638">
        <v>0</v>
      </c>
      <c r="G12" s="638">
        <v>0</v>
      </c>
      <c r="H12" s="638">
        <v>0</v>
      </c>
      <c r="I12" s="638">
        <v>0</v>
      </c>
      <c r="J12" s="638">
        <v>0</v>
      </c>
      <c r="K12" s="638">
        <v>0</v>
      </c>
      <c r="L12" s="638">
        <v>0</v>
      </c>
      <c r="M12" s="638">
        <v>0</v>
      </c>
      <c r="N12" s="638">
        <v>0</v>
      </c>
      <c r="O12" s="618">
        <v>0</v>
      </c>
      <c r="P12" s="672" t="s">
        <v>425</v>
      </c>
    </row>
    <row r="13" spans="1:31" ht="27.95" customHeight="1" x14ac:dyDescent="0.4">
      <c r="A13" s="640" t="s">
        <v>562</v>
      </c>
      <c r="B13" s="559">
        <v>0</v>
      </c>
      <c r="C13" s="559">
        <v>0</v>
      </c>
      <c r="D13" s="559">
        <v>2</v>
      </c>
      <c r="E13" s="559">
        <v>0</v>
      </c>
      <c r="F13" s="559">
        <v>3</v>
      </c>
      <c r="G13" s="559">
        <v>0</v>
      </c>
      <c r="H13" s="559">
        <v>0</v>
      </c>
      <c r="I13" s="559">
        <v>0</v>
      </c>
      <c r="J13" s="559">
        <v>1</v>
      </c>
      <c r="K13" s="559">
        <v>0</v>
      </c>
      <c r="L13" s="559">
        <v>0</v>
      </c>
      <c r="M13" s="559">
        <v>0</v>
      </c>
      <c r="N13" s="559">
        <v>0</v>
      </c>
      <c r="O13" s="989">
        <f>SUM(B13:N13)</f>
        <v>6</v>
      </c>
      <c r="P13" s="674" t="s">
        <v>563</v>
      </c>
      <c r="R13" s="21">
        <f t="shared" ref="R13:AE13" si="0">SUM(R9:R11)</f>
        <v>376</v>
      </c>
      <c r="S13" s="21">
        <f t="shared" si="0"/>
        <v>1069</v>
      </c>
      <c r="T13" s="21">
        <f t="shared" si="0"/>
        <v>226</v>
      </c>
      <c r="U13" s="21">
        <f t="shared" si="0"/>
        <v>6</v>
      </c>
      <c r="V13" s="21">
        <f t="shared" si="0"/>
        <v>245</v>
      </c>
      <c r="W13" s="21">
        <f t="shared" si="0"/>
        <v>311</v>
      </c>
      <c r="X13" s="21">
        <f t="shared" si="0"/>
        <v>79</v>
      </c>
      <c r="Y13" s="21">
        <f t="shared" si="0"/>
        <v>43</v>
      </c>
      <c r="Z13" s="21">
        <f t="shared" si="0"/>
        <v>720</v>
      </c>
      <c r="AA13" s="21">
        <f t="shared" si="0"/>
        <v>87</v>
      </c>
      <c r="AB13" s="21">
        <f t="shared" si="0"/>
        <v>29</v>
      </c>
      <c r="AC13" s="21">
        <f t="shared" si="0"/>
        <v>15</v>
      </c>
      <c r="AD13" s="21">
        <f t="shared" si="0"/>
        <v>365</v>
      </c>
      <c r="AE13" s="21">
        <f t="shared" si="0"/>
        <v>3569</v>
      </c>
    </row>
    <row r="14" spans="1:31" ht="27.95" customHeight="1" thickBot="1" x14ac:dyDescent="0.45">
      <c r="A14" s="1068" t="s">
        <v>919</v>
      </c>
      <c r="B14" s="581">
        <v>13</v>
      </c>
      <c r="C14" s="581">
        <v>38</v>
      </c>
      <c r="D14" s="581">
        <v>1</v>
      </c>
      <c r="E14" s="581">
        <v>0</v>
      </c>
      <c r="F14" s="581">
        <v>0</v>
      </c>
      <c r="G14" s="581">
        <v>0</v>
      </c>
      <c r="H14" s="581">
        <v>2</v>
      </c>
      <c r="I14" s="581">
        <v>0</v>
      </c>
      <c r="J14" s="581">
        <v>8</v>
      </c>
      <c r="K14" s="581">
        <v>18</v>
      </c>
      <c r="L14" s="581">
        <v>0</v>
      </c>
      <c r="M14" s="581">
        <v>0</v>
      </c>
      <c r="N14" s="581">
        <v>0</v>
      </c>
      <c r="O14" s="989">
        <f>SUM(B14:N14)</f>
        <v>80</v>
      </c>
      <c r="P14" s="738" t="s">
        <v>918</v>
      </c>
      <c r="R14" s="21">
        <v>1057</v>
      </c>
      <c r="S14" s="21">
        <v>594</v>
      </c>
      <c r="T14" s="21">
        <v>176</v>
      </c>
      <c r="U14" s="21">
        <v>1</v>
      </c>
      <c r="V14" s="21">
        <v>365</v>
      </c>
      <c r="W14" s="21">
        <v>724</v>
      </c>
      <c r="X14" s="21">
        <v>196</v>
      </c>
      <c r="Y14" s="21">
        <v>2</v>
      </c>
      <c r="Z14" s="21">
        <v>100</v>
      </c>
      <c r="AA14" s="21">
        <v>31</v>
      </c>
      <c r="AB14" s="21"/>
      <c r="AC14" s="21"/>
      <c r="AD14" s="21">
        <v>9</v>
      </c>
      <c r="AE14" s="21">
        <v>3255</v>
      </c>
    </row>
    <row r="15" spans="1:31" ht="27.95" customHeight="1" thickBot="1" x14ac:dyDescent="0.4">
      <c r="A15" s="675" t="s">
        <v>550</v>
      </c>
      <c r="B15" s="554">
        <f>SUM(B9:B14)</f>
        <v>26</v>
      </c>
      <c r="C15" s="554">
        <f>SUM(C9:C14)</f>
        <v>46</v>
      </c>
      <c r="D15" s="554">
        <f>SUM(D9:D14)</f>
        <v>27</v>
      </c>
      <c r="E15" s="554">
        <v>0</v>
      </c>
      <c r="F15" s="554">
        <f t="shared" ref="F15:N15" si="1">SUM(F9:F14)</f>
        <v>50</v>
      </c>
      <c r="G15" s="554">
        <f t="shared" si="1"/>
        <v>148</v>
      </c>
      <c r="H15" s="554">
        <f t="shared" si="1"/>
        <v>36</v>
      </c>
      <c r="I15" s="554">
        <f t="shared" si="1"/>
        <v>13</v>
      </c>
      <c r="J15" s="554">
        <f t="shared" si="1"/>
        <v>654</v>
      </c>
      <c r="K15" s="554">
        <f t="shared" si="1"/>
        <v>82</v>
      </c>
      <c r="L15" s="554">
        <f t="shared" si="1"/>
        <v>28</v>
      </c>
      <c r="M15" s="554">
        <f t="shared" si="1"/>
        <v>15</v>
      </c>
      <c r="N15" s="554">
        <f t="shared" si="1"/>
        <v>334</v>
      </c>
      <c r="O15" s="994">
        <f>SUM(B15:N15)</f>
        <v>1459</v>
      </c>
      <c r="P15" s="676" t="s">
        <v>682</v>
      </c>
      <c r="R15" s="1260">
        <f t="shared" ref="R15:AE15" si="2">SUM(R13:R14)</f>
        <v>1433</v>
      </c>
      <c r="S15" s="1260">
        <f t="shared" si="2"/>
        <v>1663</v>
      </c>
      <c r="T15" s="1260">
        <f t="shared" si="2"/>
        <v>402</v>
      </c>
      <c r="U15" s="1260">
        <f t="shared" si="2"/>
        <v>7</v>
      </c>
      <c r="V15" s="1260">
        <f t="shared" si="2"/>
        <v>610</v>
      </c>
      <c r="W15" s="1260">
        <f t="shared" si="2"/>
        <v>1035</v>
      </c>
      <c r="X15" s="1260">
        <f t="shared" si="2"/>
        <v>275</v>
      </c>
      <c r="Y15" s="1260">
        <f t="shared" si="2"/>
        <v>45</v>
      </c>
      <c r="Z15" s="1260">
        <f t="shared" si="2"/>
        <v>820</v>
      </c>
      <c r="AA15" s="1260">
        <f t="shared" si="2"/>
        <v>118</v>
      </c>
      <c r="AB15" s="1260">
        <f t="shared" si="2"/>
        <v>29</v>
      </c>
      <c r="AC15" s="1260">
        <f t="shared" si="2"/>
        <v>15</v>
      </c>
      <c r="AD15" s="1260">
        <f t="shared" si="2"/>
        <v>374</v>
      </c>
      <c r="AE15" s="1260">
        <f t="shared" si="2"/>
        <v>6824</v>
      </c>
    </row>
    <row r="16" spans="1:31" ht="27.95" customHeight="1" thickBot="1" x14ac:dyDescent="0.4">
      <c r="A16" s="677" t="s">
        <v>690</v>
      </c>
      <c r="B16" s="641">
        <v>253</v>
      </c>
      <c r="C16" s="641">
        <v>960</v>
      </c>
      <c r="D16" s="641">
        <v>174</v>
      </c>
      <c r="E16" s="641">
        <v>4</v>
      </c>
      <c r="F16" s="641">
        <v>158</v>
      </c>
      <c r="G16" s="641">
        <v>87</v>
      </c>
      <c r="H16" s="641">
        <v>18</v>
      </c>
      <c r="I16" s="641">
        <v>0</v>
      </c>
      <c r="J16" s="641">
        <v>28</v>
      </c>
      <c r="K16" s="641">
        <v>0</v>
      </c>
      <c r="L16" s="641">
        <v>0</v>
      </c>
      <c r="M16" s="641">
        <v>0</v>
      </c>
      <c r="N16" s="641">
        <v>2</v>
      </c>
      <c r="O16" s="1050">
        <f>SUM(B16:N16)</f>
        <v>1684</v>
      </c>
      <c r="P16" s="678" t="s">
        <v>870</v>
      </c>
      <c r="R16" s="1260"/>
      <c r="S16" s="1260"/>
      <c r="T16" s="1260"/>
      <c r="U16" s="1260"/>
      <c r="V16" s="1260"/>
      <c r="W16" s="1260"/>
      <c r="X16" s="1260"/>
      <c r="Y16" s="1260"/>
      <c r="Z16" s="1260"/>
      <c r="AA16" s="1260"/>
      <c r="AB16" s="1260"/>
      <c r="AC16" s="1260"/>
      <c r="AD16" s="1260"/>
      <c r="AE16" s="1260"/>
    </row>
    <row r="17" spans="1:31" ht="27.95" customHeight="1" thickBot="1" x14ac:dyDescent="0.3">
      <c r="A17" s="679" t="s">
        <v>610</v>
      </c>
      <c r="B17" s="641">
        <v>376</v>
      </c>
      <c r="C17" s="641">
        <v>1069</v>
      </c>
      <c r="D17" s="641">
        <v>226</v>
      </c>
      <c r="E17" s="641">
        <v>6</v>
      </c>
      <c r="F17" s="641">
        <v>245</v>
      </c>
      <c r="G17" s="641">
        <v>311</v>
      </c>
      <c r="H17" s="641">
        <v>79</v>
      </c>
      <c r="I17" s="641">
        <v>15</v>
      </c>
      <c r="J17" s="641">
        <v>748</v>
      </c>
      <c r="K17" s="641">
        <v>87</v>
      </c>
      <c r="L17" s="641">
        <v>29</v>
      </c>
      <c r="M17" s="641">
        <v>15</v>
      </c>
      <c r="N17" s="641">
        <v>365</v>
      </c>
      <c r="O17" s="1050">
        <v>3571</v>
      </c>
      <c r="P17" s="981" t="s">
        <v>697</v>
      </c>
      <c r="Q17" s="1125"/>
      <c r="R17" s="1125"/>
      <c r="S17" s="1125"/>
      <c r="T17" s="1125"/>
      <c r="U17" s="1125"/>
      <c r="V17" s="1125"/>
      <c r="W17" s="1125"/>
      <c r="X17" s="1125"/>
      <c r="Y17" s="1125"/>
      <c r="Z17" s="1125"/>
      <c r="AA17" s="1125"/>
      <c r="AB17" s="1125"/>
      <c r="AC17" s="1125"/>
      <c r="AD17" s="1125"/>
    </row>
    <row r="18" spans="1:31" ht="27.95" customHeight="1" thickBot="1" x14ac:dyDescent="0.3">
      <c r="A18" s="555" t="s">
        <v>785</v>
      </c>
      <c r="B18" s="556">
        <v>0</v>
      </c>
      <c r="C18" s="556">
        <v>0</v>
      </c>
      <c r="D18" s="557">
        <v>0</v>
      </c>
      <c r="E18" s="557">
        <v>0</v>
      </c>
      <c r="F18" s="557">
        <v>0</v>
      </c>
      <c r="G18" s="557">
        <v>0</v>
      </c>
      <c r="H18" s="557">
        <v>0</v>
      </c>
      <c r="I18" s="557">
        <v>0</v>
      </c>
      <c r="J18" s="557">
        <v>0</v>
      </c>
      <c r="K18" s="557">
        <v>0</v>
      </c>
      <c r="L18" s="557">
        <v>0</v>
      </c>
      <c r="M18" s="557">
        <v>0</v>
      </c>
      <c r="N18" s="557">
        <v>0</v>
      </c>
      <c r="O18" s="1051">
        <v>0</v>
      </c>
      <c r="P18" s="491" t="s">
        <v>552</v>
      </c>
    </row>
    <row r="19" spans="1:31" ht="27.95" customHeight="1" x14ac:dyDescent="0.3">
      <c r="A19" s="492" t="s">
        <v>541</v>
      </c>
      <c r="B19" s="989">
        <v>0</v>
      </c>
      <c r="C19" s="989">
        <v>0</v>
      </c>
      <c r="D19" s="989">
        <v>0</v>
      </c>
      <c r="E19" s="989">
        <v>0</v>
      </c>
      <c r="F19" s="989">
        <v>0</v>
      </c>
      <c r="G19" s="989">
        <v>1</v>
      </c>
      <c r="H19" s="989">
        <v>0</v>
      </c>
      <c r="I19" s="989">
        <v>0</v>
      </c>
      <c r="J19" s="989">
        <v>0</v>
      </c>
      <c r="K19" s="989">
        <v>0</v>
      </c>
      <c r="L19" s="989">
        <v>0</v>
      </c>
      <c r="M19" s="989">
        <v>0</v>
      </c>
      <c r="N19" s="989">
        <v>0</v>
      </c>
      <c r="O19" s="989">
        <f t="shared" ref="O19:O28" si="3">SUM(B19:N19)</f>
        <v>1</v>
      </c>
      <c r="P19" s="630" t="s">
        <v>390</v>
      </c>
      <c r="Q19" s="309"/>
      <c r="R19" s="309">
        <v>97</v>
      </c>
      <c r="S19" s="309">
        <v>63</v>
      </c>
      <c r="T19" s="309">
        <v>25</v>
      </c>
      <c r="U19" s="309">
        <v>2</v>
      </c>
      <c r="V19" s="309">
        <v>37</v>
      </c>
      <c r="W19" s="309">
        <v>76</v>
      </c>
      <c r="X19" s="309">
        <v>25</v>
      </c>
      <c r="Y19" s="309">
        <v>2</v>
      </c>
      <c r="Z19" s="309">
        <v>66</v>
      </c>
      <c r="AA19" s="309">
        <v>5</v>
      </c>
      <c r="AB19" s="309">
        <v>1</v>
      </c>
      <c r="AC19" s="309">
        <v>0</v>
      </c>
      <c r="AD19" s="309">
        <v>29</v>
      </c>
      <c r="AE19" s="309">
        <v>428</v>
      </c>
    </row>
    <row r="20" spans="1:31" ht="27.95" customHeight="1" x14ac:dyDescent="0.3">
      <c r="A20" s="496" t="s">
        <v>36</v>
      </c>
      <c r="B20" s="559">
        <v>803</v>
      </c>
      <c r="C20" s="559">
        <v>1</v>
      </c>
      <c r="D20" s="602">
        <v>8</v>
      </c>
      <c r="E20" s="602">
        <v>0</v>
      </c>
      <c r="F20" s="602">
        <v>5</v>
      </c>
      <c r="G20" s="602">
        <v>1</v>
      </c>
      <c r="H20" s="602">
        <v>0</v>
      </c>
      <c r="I20" s="602">
        <v>0</v>
      </c>
      <c r="J20" s="602">
        <v>11</v>
      </c>
      <c r="K20" s="602">
        <v>0</v>
      </c>
      <c r="L20" s="602">
        <v>0</v>
      </c>
      <c r="M20" s="602">
        <v>0</v>
      </c>
      <c r="N20" s="602">
        <v>0</v>
      </c>
      <c r="O20" s="989">
        <f t="shared" si="3"/>
        <v>829</v>
      </c>
      <c r="P20" s="631" t="s">
        <v>392</v>
      </c>
      <c r="Q20" s="309"/>
      <c r="R20" s="309">
        <v>26</v>
      </c>
      <c r="S20" s="309">
        <v>46</v>
      </c>
      <c r="T20" s="309">
        <v>27</v>
      </c>
      <c r="U20" s="309">
        <v>0</v>
      </c>
      <c r="V20" s="309">
        <v>50</v>
      </c>
      <c r="W20" s="309">
        <v>148</v>
      </c>
      <c r="X20" s="309">
        <v>36</v>
      </c>
      <c r="Y20" s="309">
        <v>13</v>
      </c>
      <c r="Z20" s="309">
        <v>654</v>
      </c>
      <c r="AA20" s="309">
        <v>82</v>
      </c>
      <c r="AB20" s="309">
        <v>28</v>
      </c>
      <c r="AC20" s="309">
        <v>15</v>
      </c>
      <c r="AD20" s="309">
        <v>334</v>
      </c>
      <c r="AE20" s="309">
        <v>1459</v>
      </c>
    </row>
    <row r="21" spans="1:31" ht="27.95" customHeight="1" x14ac:dyDescent="0.25">
      <c r="A21" s="496" t="s">
        <v>123</v>
      </c>
      <c r="B21" s="559">
        <v>1</v>
      </c>
      <c r="C21" s="559">
        <v>6</v>
      </c>
      <c r="D21" s="602">
        <v>3</v>
      </c>
      <c r="E21" s="602">
        <v>0</v>
      </c>
      <c r="F21" s="602">
        <v>0</v>
      </c>
      <c r="G21" s="602">
        <v>72</v>
      </c>
      <c r="H21" s="602">
        <v>0</v>
      </c>
      <c r="I21" s="602">
        <v>0</v>
      </c>
      <c r="J21" s="602">
        <v>0</v>
      </c>
      <c r="K21" s="602">
        <v>0</v>
      </c>
      <c r="L21" s="602">
        <v>0</v>
      </c>
      <c r="M21" s="602">
        <v>0</v>
      </c>
      <c r="N21" s="602">
        <v>0</v>
      </c>
      <c r="O21" s="989">
        <f t="shared" si="3"/>
        <v>82</v>
      </c>
      <c r="P21" s="631" t="s">
        <v>396</v>
      </c>
      <c r="R21" s="454">
        <v>253</v>
      </c>
      <c r="S21" s="454">
        <v>960</v>
      </c>
      <c r="T21" s="454">
        <v>174</v>
      </c>
      <c r="U21" s="454">
        <v>4</v>
      </c>
      <c r="V21" s="454">
        <v>158</v>
      </c>
      <c r="W21" s="454">
        <v>87</v>
      </c>
      <c r="X21" s="454">
        <v>18</v>
      </c>
      <c r="Y21" s="454">
        <v>0</v>
      </c>
      <c r="Z21" s="454">
        <v>28</v>
      </c>
      <c r="AA21" s="454">
        <v>0</v>
      </c>
      <c r="AB21" s="454">
        <v>0</v>
      </c>
      <c r="AC21" s="454">
        <v>0</v>
      </c>
      <c r="AD21" s="454">
        <v>2</v>
      </c>
      <c r="AE21" s="454">
        <v>1684</v>
      </c>
    </row>
    <row r="22" spans="1:31" ht="27.95" customHeight="1" x14ac:dyDescent="0.3">
      <c r="A22" s="496" t="s">
        <v>139</v>
      </c>
      <c r="B22" s="559">
        <v>0</v>
      </c>
      <c r="C22" s="559">
        <v>13</v>
      </c>
      <c r="D22" s="602">
        <v>4</v>
      </c>
      <c r="E22" s="602">
        <v>0</v>
      </c>
      <c r="F22" s="602">
        <v>4</v>
      </c>
      <c r="G22" s="602">
        <v>133</v>
      </c>
      <c r="H22" s="602">
        <v>3</v>
      </c>
      <c r="I22" s="602">
        <v>1</v>
      </c>
      <c r="J22" s="602">
        <v>7</v>
      </c>
      <c r="K22" s="602">
        <v>1</v>
      </c>
      <c r="L22" s="602">
        <v>0</v>
      </c>
      <c r="M22" s="602">
        <v>0</v>
      </c>
      <c r="N22" s="602">
        <v>5</v>
      </c>
      <c r="O22" s="989">
        <f t="shared" si="3"/>
        <v>171</v>
      </c>
      <c r="P22" s="631" t="s">
        <v>397</v>
      </c>
      <c r="Q22" s="309"/>
      <c r="R22" s="309">
        <f t="shared" ref="R22:AE22" si="4">SUM(R19:R21)</f>
        <v>376</v>
      </c>
      <c r="S22" s="309">
        <f t="shared" si="4"/>
        <v>1069</v>
      </c>
      <c r="T22" s="309">
        <f t="shared" si="4"/>
        <v>226</v>
      </c>
      <c r="U22" s="309">
        <f t="shared" si="4"/>
        <v>6</v>
      </c>
      <c r="V22" s="309">
        <f t="shared" si="4"/>
        <v>245</v>
      </c>
      <c r="W22" s="309">
        <f t="shared" si="4"/>
        <v>311</v>
      </c>
      <c r="X22" s="309">
        <f t="shared" si="4"/>
        <v>79</v>
      </c>
      <c r="Y22" s="309">
        <f t="shared" si="4"/>
        <v>15</v>
      </c>
      <c r="Z22" s="309">
        <f t="shared" si="4"/>
        <v>748</v>
      </c>
      <c r="AA22" s="309">
        <f t="shared" si="4"/>
        <v>87</v>
      </c>
      <c r="AB22" s="309">
        <f t="shared" si="4"/>
        <v>29</v>
      </c>
      <c r="AC22" s="309">
        <f t="shared" si="4"/>
        <v>15</v>
      </c>
      <c r="AD22" s="309">
        <f t="shared" si="4"/>
        <v>365</v>
      </c>
      <c r="AE22" s="309">
        <f t="shared" si="4"/>
        <v>3571</v>
      </c>
    </row>
    <row r="23" spans="1:31" ht="27.95" customHeight="1" x14ac:dyDescent="0.25">
      <c r="A23" s="496" t="s">
        <v>33</v>
      </c>
      <c r="B23" s="559">
        <v>0</v>
      </c>
      <c r="C23" s="559">
        <v>0</v>
      </c>
      <c r="D23" s="602">
        <v>5</v>
      </c>
      <c r="E23" s="602">
        <v>0</v>
      </c>
      <c r="F23" s="602">
        <v>1</v>
      </c>
      <c r="G23" s="602">
        <v>17</v>
      </c>
      <c r="H23" s="602">
        <v>4</v>
      </c>
      <c r="I23" s="602">
        <v>0</v>
      </c>
      <c r="J23" s="602">
        <v>0</v>
      </c>
      <c r="K23" s="602">
        <v>0</v>
      </c>
      <c r="L23" s="602">
        <v>0</v>
      </c>
      <c r="M23" s="602">
        <v>0</v>
      </c>
      <c r="N23" s="602">
        <v>0</v>
      </c>
      <c r="O23" s="989">
        <f t="shared" si="3"/>
        <v>27</v>
      </c>
      <c r="P23" s="631" t="s">
        <v>399</v>
      </c>
      <c r="R23" s="454">
        <v>1057</v>
      </c>
      <c r="S23" s="454">
        <v>594</v>
      </c>
      <c r="T23" s="454">
        <v>176</v>
      </c>
      <c r="U23" s="454">
        <v>1</v>
      </c>
      <c r="V23" s="454">
        <v>365</v>
      </c>
      <c r="W23" s="454">
        <v>724</v>
      </c>
      <c r="X23" s="454">
        <v>196</v>
      </c>
      <c r="Y23" s="454">
        <v>2</v>
      </c>
      <c r="Z23" s="454">
        <v>100</v>
      </c>
      <c r="AA23" s="454">
        <v>31</v>
      </c>
      <c r="AB23" s="454">
        <v>0</v>
      </c>
      <c r="AC23" s="454">
        <v>0</v>
      </c>
      <c r="AD23" s="454">
        <v>9</v>
      </c>
      <c r="AE23" s="454">
        <v>3255</v>
      </c>
    </row>
    <row r="24" spans="1:31" ht="27.95" customHeight="1" x14ac:dyDescent="0.35">
      <c r="A24" s="496" t="s">
        <v>134</v>
      </c>
      <c r="B24" s="559">
        <v>0</v>
      </c>
      <c r="C24" s="559">
        <v>0</v>
      </c>
      <c r="D24" s="559">
        <v>3</v>
      </c>
      <c r="E24" s="559">
        <v>0</v>
      </c>
      <c r="F24" s="559">
        <v>0</v>
      </c>
      <c r="G24" s="559">
        <v>2</v>
      </c>
      <c r="H24" s="559">
        <v>138</v>
      </c>
      <c r="I24" s="559">
        <v>0</v>
      </c>
      <c r="J24" s="559">
        <v>0</v>
      </c>
      <c r="K24" s="559">
        <v>0</v>
      </c>
      <c r="L24" s="559">
        <v>0</v>
      </c>
      <c r="M24" s="559">
        <v>0</v>
      </c>
      <c r="N24" s="559">
        <v>0</v>
      </c>
      <c r="O24" s="989">
        <f t="shared" si="3"/>
        <v>143</v>
      </c>
      <c r="P24" s="631" t="s">
        <v>400</v>
      </c>
      <c r="R24" s="1260">
        <f t="shared" ref="R24:AE24" si="5">SUM(R22:R23)</f>
        <v>1433</v>
      </c>
      <c r="S24" s="1260">
        <f t="shared" si="5"/>
        <v>1663</v>
      </c>
      <c r="T24" s="1260">
        <f t="shared" si="5"/>
        <v>402</v>
      </c>
      <c r="U24" s="1260">
        <f t="shared" si="5"/>
        <v>7</v>
      </c>
      <c r="V24" s="1260">
        <f t="shared" si="5"/>
        <v>610</v>
      </c>
      <c r="W24" s="1260">
        <f t="shared" si="5"/>
        <v>1035</v>
      </c>
      <c r="X24" s="1260">
        <f t="shared" si="5"/>
        <v>275</v>
      </c>
      <c r="Y24" s="1260">
        <f t="shared" si="5"/>
        <v>17</v>
      </c>
      <c r="Z24" s="1260">
        <f t="shared" si="5"/>
        <v>848</v>
      </c>
      <c r="AA24" s="1260">
        <f t="shared" si="5"/>
        <v>118</v>
      </c>
      <c r="AB24" s="1260">
        <f t="shared" si="5"/>
        <v>29</v>
      </c>
      <c r="AC24" s="1260">
        <f t="shared" si="5"/>
        <v>15</v>
      </c>
      <c r="AD24" s="1260">
        <f t="shared" si="5"/>
        <v>374</v>
      </c>
      <c r="AE24" s="1260">
        <f t="shared" si="5"/>
        <v>6826</v>
      </c>
    </row>
    <row r="25" spans="1:31" ht="27.95" customHeight="1" x14ac:dyDescent="0.25">
      <c r="A25" s="1017" t="s">
        <v>30</v>
      </c>
      <c r="B25" s="543">
        <v>158</v>
      </c>
      <c r="C25" s="543">
        <v>355</v>
      </c>
      <c r="D25" s="559">
        <v>72</v>
      </c>
      <c r="E25" s="559">
        <v>0</v>
      </c>
      <c r="F25" s="559">
        <v>148</v>
      </c>
      <c r="G25" s="559">
        <v>38</v>
      </c>
      <c r="H25" s="559">
        <v>7</v>
      </c>
      <c r="I25" s="547">
        <v>0</v>
      </c>
      <c r="J25" s="547">
        <v>58</v>
      </c>
      <c r="K25" s="547">
        <v>26</v>
      </c>
      <c r="L25" s="547">
        <v>0</v>
      </c>
      <c r="M25" s="547">
        <v>0</v>
      </c>
      <c r="N25" s="547">
        <v>4</v>
      </c>
      <c r="O25" s="547">
        <f t="shared" si="3"/>
        <v>866</v>
      </c>
      <c r="P25" s="631" t="s">
        <v>401</v>
      </c>
    </row>
    <row r="26" spans="1:31" ht="27.95" customHeight="1" x14ac:dyDescent="0.25">
      <c r="A26" s="539" t="s">
        <v>296</v>
      </c>
      <c r="B26" s="543">
        <v>29</v>
      </c>
      <c r="C26" s="543">
        <v>62</v>
      </c>
      <c r="D26" s="547">
        <v>10</v>
      </c>
      <c r="E26" s="547">
        <v>0</v>
      </c>
      <c r="F26" s="547">
        <v>23</v>
      </c>
      <c r="G26" s="547">
        <v>37</v>
      </c>
      <c r="H26" s="547">
        <v>5</v>
      </c>
      <c r="I26" s="547">
        <v>0</v>
      </c>
      <c r="J26" s="547">
        <v>21</v>
      </c>
      <c r="K26" s="547">
        <v>2</v>
      </c>
      <c r="L26" s="547">
        <v>0</v>
      </c>
      <c r="M26" s="547">
        <v>0</v>
      </c>
      <c r="N26" s="547">
        <v>0</v>
      </c>
      <c r="O26" s="547">
        <f t="shared" si="3"/>
        <v>189</v>
      </c>
      <c r="P26" s="632" t="s">
        <v>402</v>
      </c>
    </row>
    <row r="27" spans="1:31" ht="27.95" customHeight="1" x14ac:dyDescent="0.25">
      <c r="A27" s="539" t="s">
        <v>26</v>
      </c>
      <c r="B27" s="543">
        <v>66</v>
      </c>
      <c r="C27" s="543">
        <v>157</v>
      </c>
      <c r="D27" s="547">
        <v>66</v>
      </c>
      <c r="E27" s="547">
        <v>1</v>
      </c>
      <c r="F27" s="547">
        <v>179</v>
      </c>
      <c r="G27" s="547">
        <v>423</v>
      </c>
      <c r="H27" s="547">
        <v>39</v>
      </c>
      <c r="I27" s="547">
        <v>1</v>
      </c>
      <c r="J27" s="547">
        <v>3</v>
      </c>
      <c r="K27" s="547">
        <v>2</v>
      </c>
      <c r="L27" s="547">
        <v>0</v>
      </c>
      <c r="M27" s="547">
        <v>0</v>
      </c>
      <c r="N27" s="547">
        <v>0</v>
      </c>
      <c r="O27" s="547">
        <f t="shared" si="3"/>
        <v>937</v>
      </c>
      <c r="P27" s="632" t="s">
        <v>404</v>
      </c>
    </row>
    <row r="28" spans="1:31" ht="27.95" customHeight="1" x14ac:dyDescent="0.25">
      <c r="A28" s="539" t="s">
        <v>38</v>
      </c>
      <c r="B28" s="543">
        <v>0</v>
      </c>
      <c r="C28" s="543">
        <v>0</v>
      </c>
      <c r="D28" s="547">
        <v>5</v>
      </c>
      <c r="E28" s="547">
        <v>0</v>
      </c>
      <c r="F28" s="547">
        <v>5</v>
      </c>
      <c r="G28" s="547">
        <v>0</v>
      </c>
      <c r="H28" s="547">
        <v>0</v>
      </c>
      <c r="I28" s="547">
        <v>0</v>
      </c>
      <c r="J28" s="547">
        <v>0</v>
      </c>
      <c r="K28" s="547">
        <v>0</v>
      </c>
      <c r="L28" s="547">
        <v>0</v>
      </c>
      <c r="M28" s="547">
        <v>0</v>
      </c>
      <c r="N28" s="547">
        <v>0</v>
      </c>
      <c r="O28" s="547">
        <f t="shared" si="3"/>
        <v>10</v>
      </c>
      <c r="P28" s="632" t="s">
        <v>406</v>
      </c>
    </row>
    <row r="29" spans="1:31" ht="27.95" customHeight="1" thickBot="1" x14ac:dyDescent="0.3">
      <c r="A29" s="539" t="s">
        <v>43</v>
      </c>
      <c r="B29" s="543">
        <v>0</v>
      </c>
      <c r="C29" s="543">
        <v>0</v>
      </c>
      <c r="D29" s="547">
        <v>0</v>
      </c>
      <c r="E29" s="547">
        <v>0</v>
      </c>
      <c r="F29" s="547">
        <v>0</v>
      </c>
      <c r="G29" s="547">
        <v>0</v>
      </c>
      <c r="H29" s="547">
        <v>0</v>
      </c>
      <c r="I29" s="547">
        <v>0</v>
      </c>
      <c r="J29" s="547">
        <v>0</v>
      </c>
      <c r="K29" s="547">
        <v>0</v>
      </c>
      <c r="L29" s="547">
        <v>0</v>
      </c>
      <c r="M29" s="547">
        <v>0</v>
      </c>
      <c r="N29" s="547">
        <v>0</v>
      </c>
      <c r="O29" s="547">
        <v>0</v>
      </c>
      <c r="P29" s="632" t="s">
        <v>408</v>
      </c>
    </row>
    <row r="30" spans="1:31" ht="27.95" customHeight="1" thickBot="1" x14ac:dyDescent="0.3">
      <c r="A30" s="699" t="s">
        <v>619</v>
      </c>
      <c r="B30" s="554">
        <f t="shared" ref="B30:K30" si="6">SUM(B19:B29)</f>
        <v>1057</v>
      </c>
      <c r="C30" s="554">
        <f t="shared" si="6"/>
        <v>594</v>
      </c>
      <c r="D30" s="549">
        <f t="shared" si="6"/>
        <v>176</v>
      </c>
      <c r="E30" s="549">
        <f t="shared" si="6"/>
        <v>1</v>
      </c>
      <c r="F30" s="549">
        <f t="shared" si="6"/>
        <v>365</v>
      </c>
      <c r="G30" s="549">
        <f t="shared" si="6"/>
        <v>724</v>
      </c>
      <c r="H30" s="549">
        <f t="shared" si="6"/>
        <v>196</v>
      </c>
      <c r="I30" s="549">
        <f t="shared" si="6"/>
        <v>2</v>
      </c>
      <c r="J30" s="549">
        <f t="shared" si="6"/>
        <v>100</v>
      </c>
      <c r="K30" s="549">
        <f t="shared" si="6"/>
        <v>31</v>
      </c>
      <c r="L30" s="549">
        <v>0</v>
      </c>
      <c r="M30" s="549">
        <v>0</v>
      </c>
      <c r="N30" s="549">
        <f>SUM(N19:N29)</f>
        <v>9</v>
      </c>
      <c r="O30" s="994">
        <f>SUM(B30:N30)</f>
        <v>3255</v>
      </c>
      <c r="P30" s="533" t="s">
        <v>700</v>
      </c>
    </row>
    <row r="31" spans="1:31" ht="27.95" customHeight="1" thickBot="1" x14ac:dyDescent="0.3">
      <c r="A31" s="555" t="s">
        <v>782</v>
      </c>
      <c r="B31" s="556">
        <v>0</v>
      </c>
      <c r="C31" s="556">
        <v>0</v>
      </c>
      <c r="D31" s="557">
        <v>0</v>
      </c>
      <c r="E31" s="557">
        <v>0</v>
      </c>
      <c r="F31" s="557">
        <v>0</v>
      </c>
      <c r="G31" s="557">
        <v>0</v>
      </c>
      <c r="H31" s="557">
        <v>0</v>
      </c>
      <c r="I31" s="557">
        <v>0</v>
      </c>
      <c r="J31" s="557">
        <v>0</v>
      </c>
      <c r="K31" s="557">
        <v>0</v>
      </c>
      <c r="L31" s="557">
        <v>0</v>
      </c>
      <c r="M31" s="557">
        <v>0</v>
      </c>
      <c r="N31" s="557">
        <v>0</v>
      </c>
      <c r="O31" s="1051">
        <v>0</v>
      </c>
      <c r="P31" s="692" t="s">
        <v>701</v>
      </c>
    </row>
    <row r="32" spans="1:31" ht="27.95" customHeight="1" thickBot="1" x14ac:dyDescent="0.3">
      <c r="A32" s="492" t="s">
        <v>31</v>
      </c>
      <c r="B32" s="997">
        <v>0</v>
      </c>
      <c r="C32" s="997">
        <v>0</v>
      </c>
      <c r="D32" s="997">
        <v>0</v>
      </c>
      <c r="E32" s="997">
        <v>0</v>
      </c>
      <c r="F32" s="997">
        <v>0</v>
      </c>
      <c r="G32" s="997">
        <v>0</v>
      </c>
      <c r="H32" s="997">
        <v>0</v>
      </c>
      <c r="I32" s="997">
        <v>0</v>
      </c>
      <c r="J32" s="997">
        <v>0</v>
      </c>
      <c r="K32" s="997">
        <v>0</v>
      </c>
      <c r="L32" s="997">
        <v>0</v>
      </c>
      <c r="M32" s="997">
        <v>0</v>
      </c>
      <c r="N32" s="997">
        <v>0</v>
      </c>
      <c r="O32" s="997">
        <v>0</v>
      </c>
      <c r="P32" s="633" t="s">
        <v>397</v>
      </c>
    </row>
    <row r="33" spans="1:16" ht="27.95" customHeight="1" thickBot="1" x14ac:dyDescent="0.3">
      <c r="A33" s="564" t="s">
        <v>625</v>
      </c>
      <c r="B33" s="997">
        <v>0</v>
      </c>
      <c r="C33" s="997">
        <v>0</v>
      </c>
      <c r="D33" s="997">
        <v>0</v>
      </c>
      <c r="E33" s="997">
        <v>0</v>
      </c>
      <c r="F33" s="997">
        <v>0</v>
      </c>
      <c r="G33" s="997">
        <v>0</v>
      </c>
      <c r="H33" s="997">
        <v>0</v>
      </c>
      <c r="I33" s="997">
        <v>0</v>
      </c>
      <c r="J33" s="997">
        <v>0</v>
      </c>
      <c r="K33" s="997">
        <v>0</v>
      </c>
      <c r="L33" s="997">
        <v>0</v>
      </c>
      <c r="M33" s="997">
        <v>0</v>
      </c>
      <c r="N33" s="997">
        <v>0</v>
      </c>
      <c r="O33" s="997">
        <v>0</v>
      </c>
      <c r="P33" s="981" t="s">
        <v>702</v>
      </c>
    </row>
    <row r="34" spans="1:16" ht="27.95" customHeight="1" thickBot="1" x14ac:dyDescent="0.3">
      <c r="A34" s="530" t="s">
        <v>868</v>
      </c>
      <c r="B34" s="565">
        <v>1433</v>
      </c>
      <c r="C34" s="565">
        <v>1663</v>
      </c>
      <c r="D34" s="565">
        <v>402</v>
      </c>
      <c r="E34" s="565">
        <v>7</v>
      </c>
      <c r="F34" s="565">
        <v>610</v>
      </c>
      <c r="G34" s="565">
        <v>1035</v>
      </c>
      <c r="H34" s="565">
        <v>275</v>
      </c>
      <c r="I34" s="565">
        <v>17</v>
      </c>
      <c r="J34" s="565">
        <v>848</v>
      </c>
      <c r="K34" s="565">
        <v>118</v>
      </c>
      <c r="L34" s="565">
        <v>29</v>
      </c>
      <c r="M34" s="565">
        <v>15</v>
      </c>
      <c r="N34" s="565">
        <v>374</v>
      </c>
      <c r="O34" s="994">
        <v>6826</v>
      </c>
      <c r="P34" s="981" t="s">
        <v>871</v>
      </c>
    </row>
    <row r="35" spans="1:16" ht="28.5" customHeight="1" x14ac:dyDescent="0.25">
      <c r="A35" s="1829" t="s">
        <v>872</v>
      </c>
      <c r="B35" s="1829"/>
      <c r="C35" s="1829"/>
      <c r="D35" s="1829"/>
      <c r="E35" s="1829"/>
      <c r="F35" s="652"/>
      <c r="G35" s="652"/>
      <c r="H35" s="652"/>
      <c r="I35" s="258"/>
      <c r="J35" s="258"/>
      <c r="P35" s="689" t="s">
        <v>873</v>
      </c>
    </row>
    <row r="37" spans="1:16" x14ac:dyDescent="0.25">
      <c r="A37" s="454">
        <v>11</v>
      </c>
      <c r="B37" s="454">
        <v>14</v>
      </c>
      <c r="C37" s="454">
        <v>3</v>
      </c>
      <c r="D37" s="454">
        <v>0</v>
      </c>
      <c r="E37" s="454">
        <v>76</v>
      </c>
      <c r="F37" s="454">
        <v>10</v>
      </c>
      <c r="G37" s="454">
        <v>114</v>
      </c>
      <c r="H37" s="454">
        <v>10</v>
      </c>
      <c r="I37" s="454">
        <v>11</v>
      </c>
      <c r="J37" s="454">
        <v>4</v>
      </c>
      <c r="K37" s="454">
        <v>53</v>
      </c>
      <c r="L37" s="454">
        <v>306</v>
      </c>
    </row>
    <row r="38" spans="1:16" x14ac:dyDescent="0.25">
      <c r="B38" s="454">
        <v>26</v>
      </c>
      <c r="C38" s="454">
        <v>46</v>
      </c>
      <c r="D38" s="454">
        <v>27</v>
      </c>
      <c r="F38" s="454">
        <v>50</v>
      </c>
      <c r="G38" s="454">
        <v>148</v>
      </c>
      <c r="H38" s="454">
        <v>36</v>
      </c>
      <c r="I38" s="454">
        <v>13</v>
      </c>
      <c r="J38" s="454">
        <v>654</v>
      </c>
      <c r="K38" s="454">
        <v>82</v>
      </c>
      <c r="L38" s="454">
        <v>28</v>
      </c>
      <c r="M38" s="454">
        <v>15</v>
      </c>
      <c r="N38" s="454">
        <v>334</v>
      </c>
      <c r="O38" s="454">
        <v>1459</v>
      </c>
    </row>
    <row r="39" spans="1:16" x14ac:dyDescent="0.25">
      <c r="B39" s="454">
        <v>253</v>
      </c>
      <c r="C39" s="454">
        <v>960</v>
      </c>
      <c r="D39" s="454">
        <v>174</v>
      </c>
      <c r="E39" s="454">
        <v>4</v>
      </c>
      <c r="F39" s="454">
        <v>158</v>
      </c>
      <c r="G39" s="454">
        <v>87</v>
      </c>
      <c r="H39" s="454">
        <v>18</v>
      </c>
      <c r="J39" s="454">
        <v>28</v>
      </c>
      <c r="N39" s="454">
        <v>2</v>
      </c>
      <c r="O39" s="454">
        <v>1684</v>
      </c>
    </row>
    <row r="41" spans="1:16" x14ac:dyDescent="0.25">
      <c r="B41" s="454">
        <f t="shared" ref="B41:O41" si="7">SUM(B37:B40)</f>
        <v>293</v>
      </c>
      <c r="C41" s="454">
        <f t="shared" si="7"/>
        <v>1009</v>
      </c>
      <c r="D41" s="454">
        <f t="shared" si="7"/>
        <v>201</v>
      </c>
      <c r="E41" s="454">
        <f t="shared" si="7"/>
        <v>80</v>
      </c>
      <c r="F41" s="454">
        <f t="shared" si="7"/>
        <v>218</v>
      </c>
      <c r="G41" s="454">
        <f t="shared" si="7"/>
        <v>349</v>
      </c>
      <c r="H41" s="454">
        <f t="shared" si="7"/>
        <v>64</v>
      </c>
      <c r="I41" s="454">
        <f t="shared" si="7"/>
        <v>24</v>
      </c>
      <c r="J41" s="454">
        <f t="shared" si="7"/>
        <v>686</v>
      </c>
      <c r="K41" s="454">
        <f t="shared" si="7"/>
        <v>135</v>
      </c>
      <c r="L41" s="454">
        <f t="shared" si="7"/>
        <v>334</v>
      </c>
      <c r="M41" s="454">
        <f t="shared" si="7"/>
        <v>15</v>
      </c>
      <c r="N41" s="454">
        <f t="shared" si="7"/>
        <v>336</v>
      </c>
      <c r="O41" s="454">
        <f t="shared" si="7"/>
        <v>3143</v>
      </c>
    </row>
    <row r="42" spans="1:16" x14ac:dyDescent="0.25">
      <c r="B42" s="454">
        <v>1057</v>
      </c>
      <c r="C42" s="454">
        <v>594</v>
      </c>
      <c r="D42" s="454">
        <v>176</v>
      </c>
      <c r="E42" s="454">
        <v>1</v>
      </c>
      <c r="F42" s="454">
        <v>365</v>
      </c>
      <c r="G42" s="454">
        <v>724</v>
      </c>
      <c r="H42" s="454">
        <v>196</v>
      </c>
      <c r="I42" s="454">
        <v>2</v>
      </c>
      <c r="J42" s="454">
        <v>100</v>
      </c>
      <c r="K42" s="454">
        <v>31</v>
      </c>
      <c r="N42" s="454">
        <v>9</v>
      </c>
      <c r="O42" s="454">
        <v>3255</v>
      </c>
    </row>
    <row r="44" spans="1:16" x14ac:dyDescent="0.25">
      <c r="B44" s="454">
        <f t="shared" ref="B44:O44" si="8">SUM(B41:B43)</f>
        <v>1350</v>
      </c>
      <c r="C44" s="454">
        <f t="shared" si="8"/>
        <v>1603</v>
      </c>
      <c r="D44" s="454">
        <f t="shared" si="8"/>
        <v>377</v>
      </c>
      <c r="E44" s="454">
        <f t="shared" si="8"/>
        <v>81</v>
      </c>
      <c r="F44" s="454">
        <f t="shared" si="8"/>
        <v>583</v>
      </c>
      <c r="G44" s="454">
        <f t="shared" si="8"/>
        <v>1073</v>
      </c>
      <c r="H44" s="454">
        <f t="shared" si="8"/>
        <v>260</v>
      </c>
      <c r="I44" s="454">
        <f t="shared" si="8"/>
        <v>26</v>
      </c>
      <c r="J44" s="454">
        <f t="shared" si="8"/>
        <v>786</v>
      </c>
      <c r="K44" s="454">
        <f t="shared" si="8"/>
        <v>166</v>
      </c>
      <c r="L44" s="454">
        <f t="shared" si="8"/>
        <v>334</v>
      </c>
      <c r="M44" s="454">
        <f t="shared" si="8"/>
        <v>15</v>
      </c>
      <c r="N44" s="454">
        <f t="shared" si="8"/>
        <v>345</v>
      </c>
      <c r="O44" s="454">
        <f t="shared" si="8"/>
        <v>6398</v>
      </c>
    </row>
  </sheetData>
  <mergeCells count="7">
    <mergeCell ref="A35:E35"/>
    <mergeCell ref="A1:P1"/>
    <mergeCell ref="A2:P2"/>
    <mergeCell ref="A4:A5"/>
    <mergeCell ref="P4:P5"/>
    <mergeCell ref="A6:B6"/>
    <mergeCell ref="O6:P6"/>
  </mergeCells>
  <printOptions horizontalCentered="1"/>
  <pageMargins left="0.23622047244094491" right="0.23622047244094491" top="0.51181102362204722" bottom="0.59055118110236227" header="0.31496062992125984" footer="0.31496062992125984"/>
  <pageSetup paperSize="9" scale="50" orientation="landscape" r:id="rId1"/>
  <headerFooter>
    <oddFooter>&amp;C&amp;14 &amp;"Arial,Bold"24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46"/>
  <sheetViews>
    <sheetView rightToLeft="1" view="pageBreakPreview" topLeftCell="A13" zoomScale="60" zoomScaleNormal="60" workbookViewId="0">
      <selection activeCell="B24" sqref="B24"/>
    </sheetView>
  </sheetViews>
  <sheetFormatPr defaultColWidth="8.7109375" defaultRowHeight="15" x14ac:dyDescent="0.25"/>
  <cols>
    <col min="1" max="1" width="44" style="454" customWidth="1"/>
    <col min="2" max="2" width="13.42578125" style="454" customWidth="1"/>
    <col min="3" max="3" width="15.5703125" style="454" customWidth="1"/>
    <col min="4" max="4" width="13.85546875" style="425" customWidth="1"/>
    <col min="5" max="5" width="13.140625" style="454" customWidth="1"/>
    <col min="6" max="6" width="14.5703125" style="454" customWidth="1"/>
    <col min="7" max="7" width="15.5703125" style="454" customWidth="1"/>
    <col min="8" max="8" width="14.28515625" style="454" customWidth="1"/>
    <col min="9" max="9" width="16.28515625" style="454" customWidth="1"/>
    <col min="10" max="10" width="13.42578125" style="454" customWidth="1"/>
    <col min="11" max="11" width="18.5703125" style="454" customWidth="1"/>
    <col min="12" max="12" width="15.140625" style="454" customWidth="1"/>
    <col min="13" max="13" width="13.85546875" style="454" customWidth="1"/>
    <col min="14" max="14" width="66.140625" style="454" customWidth="1"/>
    <col min="15" max="15" width="15.140625" style="454" customWidth="1"/>
    <col min="16" max="16" width="10.140625" style="454" customWidth="1"/>
    <col min="17" max="17" width="12.85546875" style="454" customWidth="1"/>
    <col min="18" max="16384" width="8.7109375" style="454"/>
  </cols>
  <sheetData>
    <row r="1" spans="1:26" ht="24" customHeight="1" x14ac:dyDescent="0.25">
      <c r="A1" s="1825" t="s">
        <v>999</v>
      </c>
      <c r="B1" s="1825"/>
      <c r="C1" s="1825"/>
      <c r="D1" s="1825"/>
      <c r="E1" s="1825"/>
      <c r="F1" s="1825"/>
      <c r="G1" s="1825"/>
      <c r="H1" s="1825"/>
      <c r="I1" s="1825"/>
      <c r="J1" s="1825"/>
      <c r="K1" s="1825"/>
      <c r="L1" s="1825"/>
      <c r="M1" s="1825"/>
      <c r="N1" s="1825"/>
    </row>
    <row r="2" spans="1:26" ht="50.45" customHeight="1" x14ac:dyDescent="0.25">
      <c r="A2" s="1826" t="s">
        <v>1026</v>
      </c>
      <c r="B2" s="1826"/>
      <c r="C2" s="1826"/>
      <c r="D2" s="1826"/>
      <c r="E2" s="1826"/>
      <c r="F2" s="1826"/>
      <c r="G2" s="1826"/>
      <c r="H2" s="1826"/>
      <c r="I2" s="1826"/>
      <c r="J2" s="1826"/>
      <c r="K2" s="1826"/>
      <c r="L2" s="1826"/>
      <c r="M2" s="1826"/>
      <c r="N2" s="1826"/>
    </row>
    <row r="3" spans="1:26" ht="32.1" customHeight="1" thickBot="1" x14ac:dyDescent="0.3">
      <c r="A3" s="402" t="s">
        <v>944</v>
      </c>
      <c r="B3" s="402"/>
      <c r="C3" s="402"/>
      <c r="D3" s="424"/>
      <c r="E3" s="402"/>
      <c r="F3" s="402"/>
      <c r="G3" s="402"/>
      <c r="H3" s="402"/>
      <c r="I3" s="356"/>
      <c r="J3" s="356"/>
      <c r="K3" s="356"/>
      <c r="L3" s="356"/>
      <c r="M3" s="402"/>
      <c r="N3" s="667" t="s">
        <v>884</v>
      </c>
    </row>
    <row r="4" spans="1:26" ht="54.6" customHeight="1" x14ac:dyDescent="0.25">
      <c r="A4" s="1821" t="s">
        <v>775</v>
      </c>
      <c r="B4" s="654" t="s">
        <v>235</v>
      </c>
      <c r="C4" s="654" t="s">
        <v>291</v>
      </c>
      <c r="D4" s="654" t="s">
        <v>316</v>
      </c>
      <c r="E4" s="654" t="s">
        <v>317</v>
      </c>
      <c r="F4" s="654" t="s">
        <v>318</v>
      </c>
      <c r="G4" s="654" t="s">
        <v>237</v>
      </c>
      <c r="H4" s="654" t="s">
        <v>238</v>
      </c>
      <c r="I4" s="1014" t="s">
        <v>648</v>
      </c>
      <c r="J4" s="1014" t="s">
        <v>649</v>
      </c>
      <c r="K4" s="1014" t="s">
        <v>650</v>
      </c>
      <c r="L4" s="1014" t="s">
        <v>773</v>
      </c>
      <c r="M4" s="654" t="s">
        <v>0</v>
      </c>
      <c r="N4" s="1823" t="s">
        <v>855</v>
      </c>
    </row>
    <row r="5" spans="1:26" ht="56.1" customHeight="1" thickBot="1" x14ac:dyDescent="0.3">
      <c r="A5" s="1822"/>
      <c r="B5" s="669" t="s">
        <v>471</v>
      </c>
      <c r="C5" s="669" t="s">
        <v>472</v>
      </c>
      <c r="D5" s="669" t="s">
        <v>473</v>
      </c>
      <c r="E5" s="669" t="s">
        <v>474</v>
      </c>
      <c r="F5" s="669" t="s">
        <v>475</v>
      </c>
      <c r="G5" s="669" t="s">
        <v>476</v>
      </c>
      <c r="H5" s="669" t="s">
        <v>489</v>
      </c>
      <c r="I5" s="1015" t="s">
        <v>772</v>
      </c>
      <c r="J5" s="1015" t="s">
        <v>771</v>
      </c>
      <c r="K5" s="1015" t="s">
        <v>770</v>
      </c>
      <c r="L5" s="1015" t="s">
        <v>477</v>
      </c>
      <c r="M5" s="1018" t="s">
        <v>372</v>
      </c>
      <c r="N5" s="1824"/>
    </row>
    <row r="6" spans="1:26" ht="27.95" customHeight="1" thickBot="1" x14ac:dyDescent="0.3">
      <c r="A6" s="1019" t="s">
        <v>635</v>
      </c>
      <c r="B6" s="992"/>
      <c r="C6" s="992"/>
      <c r="D6" s="992"/>
      <c r="E6" s="992"/>
      <c r="F6" s="992"/>
      <c r="G6" s="992"/>
      <c r="H6" s="992"/>
      <c r="I6" s="992"/>
      <c r="J6" s="996"/>
      <c r="K6" s="992"/>
      <c r="L6" s="992"/>
      <c r="M6" s="1616" t="s">
        <v>699</v>
      </c>
      <c r="N6" s="1616"/>
    </row>
    <row r="7" spans="1:26" ht="27.95" customHeight="1" x14ac:dyDescent="0.25">
      <c r="A7" s="663" t="s">
        <v>50</v>
      </c>
      <c r="B7" s="1480">
        <v>0</v>
      </c>
      <c r="C7" s="1184">
        <v>0</v>
      </c>
      <c r="D7" s="1184">
        <v>0</v>
      </c>
      <c r="E7" s="1184">
        <v>0</v>
      </c>
      <c r="F7" s="1184">
        <v>0</v>
      </c>
      <c r="G7" s="1184">
        <v>0</v>
      </c>
      <c r="H7" s="1184">
        <v>0</v>
      </c>
      <c r="I7" s="1184">
        <v>0</v>
      </c>
      <c r="J7" s="1184">
        <v>0</v>
      </c>
      <c r="K7" s="1184">
        <v>0</v>
      </c>
      <c r="L7" s="1184">
        <v>0</v>
      </c>
      <c r="M7" s="1184">
        <v>0</v>
      </c>
      <c r="N7" s="1254" t="s">
        <v>492</v>
      </c>
      <c r="O7" s="1248"/>
      <c r="P7" s="1248"/>
    </row>
    <row r="8" spans="1:26" ht="27.95" customHeight="1" x14ac:dyDescent="0.25">
      <c r="A8" s="664" t="s">
        <v>51</v>
      </c>
      <c r="B8" s="989">
        <v>0</v>
      </c>
      <c r="C8" s="989">
        <v>0</v>
      </c>
      <c r="D8" s="989">
        <v>0</v>
      </c>
      <c r="E8" s="989">
        <v>0</v>
      </c>
      <c r="F8" s="989">
        <v>0</v>
      </c>
      <c r="G8" s="989">
        <v>0</v>
      </c>
      <c r="H8" s="989">
        <v>0</v>
      </c>
      <c r="I8" s="989">
        <v>0</v>
      </c>
      <c r="J8" s="989">
        <v>0</v>
      </c>
      <c r="K8" s="989">
        <v>0</v>
      </c>
      <c r="L8" s="989">
        <v>0</v>
      </c>
      <c r="M8" s="989">
        <v>0</v>
      </c>
      <c r="N8" s="670" t="s">
        <v>412</v>
      </c>
    </row>
    <row r="9" spans="1:26" ht="27.95" customHeight="1" x14ac:dyDescent="0.25">
      <c r="A9" s="665" t="s">
        <v>56</v>
      </c>
      <c r="B9" s="638">
        <v>0</v>
      </c>
      <c r="C9" s="638">
        <v>0</v>
      </c>
      <c r="D9" s="638">
        <v>0</v>
      </c>
      <c r="E9" s="638">
        <v>0</v>
      </c>
      <c r="F9" s="638">
        <v>0</v>
      </c>
      <c r="G9" s="638">
        <v>0</v>
      </c>
      <c r="H9" s="638">
        <v>0</v>
      </c>
      <c r="I9" s="638">
        <v>14</v>
      </c>
      <c r="J9" s="638">
        <v>0</v>
      </c>
      <c r="K9" s="638">
        <v>0</v>
      </c>
      <c r="L9" s="638">
        <v>0</v>
      </c>
      <c r="M9" s="638">
        <f t="shared" ref="M9:M16" si="0">SUM(B9:L9)</f>
        <v>14</v>
      </c>
      <c r="N9" s="670" t="s">
        <v>449</v>
      </c>
    </row>
    <row r="10" spans="1:26" ht="27.95" customHeight="1" x14ac:dyDescent="0.25">
      <c r="A10" s="665" t="s">
        <v>57</v>
      </c>
      <c r="B10" s="559">
        <v>0</v>
      </c>
      <c r="C10" s="638">
        <v>19</v>
      </c>
      <c r="D10" s="559">
        <v>0</v>
      </c>
      <c r="E10" s="638">
        <v>0</v>
      </c>
      <c r="F10" s="559">
        <v>9</v>
      </c>
      <c r="G10" s="638">
        <v>0</v>
      </c>
      <c r="H10" s="559">
        <v>9</v>
      </c>
      <c r="I10" s="638">
        <v>0</v>
      </c>
      <c r="J10" s="559">
        <v>14</v>
      </c>
      <c r="K10" s="638">
        <v>0</v>
      </c>
      <c r="L10" s="559">
        <v>0</v>
      </c>
      <c r="M10" s="638">
        <f t="shared" si="0"/>
        <v>51</v>
      </c>
      <c r="N10" s="670" t="s">
        <v>413</v>
      </c>
    </row>
    <row r="11" spans="1:26" ht="27.95" customHeight="1" x14ac:dyDescent="0.25">
      <c r="A11" s="666" t="s">
        <v>49</v>
      </c>
      <c r="B11" s="559">
        <v>3</v>
      </c>
      <c r="C11" s="559">
        <v>20</v>
      </c>
      <c r="D11" s="559">
        <v>0</v>
      </c>
      <c r="E11" s="559">
        <v>14</v>
      </c>
      <c r="F11" s="559">
        <v>2</v>
      </c>
      <c r="G11" s="559">
        <v>14</v>
      </c>
      <c r="H11" s="559">
        <v>2</v>
      </c>
      <c r="I11" s="559">
        <v>0</v>
      </c>
      <c r="J11" s="559">
        <v>2</v>
      </c>
      <c r="K11" s="559">
        <v>13</v>
      </c>
      <c r="L11" s="559">
        <v>13</v>
      </c>
      <c r="M11" s="559">
        <f t="shared" si="0"/>
        <v>83</v>
      </c>
      <c r="N11" s="672" t="s">
        <v>424</v>
      </c>
    </row>
    <row r="12" spans="1:26" ht="27.95" customHeight="1" x14ac:dyDescent="0.25">
      <c r="A12" s="666" t="s">
        <v>163</v>
      </c>
      <c r="B12" s="638">
        <v>0</v>
      </c>
      <c r="C12" s="638">
        <v>0</v>
      </c>
      <c r="D12" s="638">
        <v>0</v>
      </c>
      <c r="E12" s="638">
        <v>0</v>
      </c>
      <c r="F12" s="638">
        <v>0</v>
      </c>
      <c r="G12" s="638">
        <v>0</v>
      </c>
      <c r="H12" s="638">
        <v>0</v>
      </c>
      <c r="I12" s="638">
        <v>0</v>
      </c>
      <c r="J12" s="638">
        <v>0</v>
      </c>
      <c r="K12" s="638">
        <v>2</v>
      </c>
      <c r="L12" s="638">
        <v>0</v>
      </c>
      <c r="M12" s="638">
        <f t="shared" si="0"/>
        <v>2</v>
      </c>
      <c r="N12" s="672" t="s">
        <v>425</v>
      </c>
    </row>
    <row r="13" spans="1:26" ht="27.95" customHeight="1" x14ac:dyDescent="0.25">
      <c r="A13" s="640" t="s">
        <v>562</v>
      </c>
      <c r="B13" s="559">
        <v>0</v>
      </c>
      <c r="C13" s="559">
        <v>0</v>
      </c>
      <c r="D13" s="559">
        <v>0</v>
      </c>
      <c r="E13" s="559">
        <v>0</v>
      </c>
      <c r="F13" s="559">
        <v>0</v>
      </c>
      <c r="G13" s="559">
        <v>0</v>
      </c>
      <c r="H13" s="559">
        <v>0</v>
      </c>
      <c r="I13" s="559">
        <v>6</v>
      </c>
      <c r="J13" s="559">
        <v>6</v>
      </c>
      <c r="K13" s="559">
        <v>0</v>
      </c>
      <c r="L13" s="559">
        <v>0</v>
      </c>
      <c r="M13" s="559">
        <f t="shared" si="0"/>
        <v>12</v>
      </c>
      <c r="N13" s="674" t="s">
        <v>563</v>
      </c>
    </row>
    <row r="14" spans="1:26" ht="27.95" customHeight="1" thickBot="1" x14ac:dyDescent="0.3">
      <c r="A14" s="1068" t="s">
        <v>919</v>
      </c>
      <c r="B14" s="581">
        <v>2</v>
      </c>
      <c r="C14" s="581">
        <v>0</v>
      </c>
      <c r="D14" s="581">
        <v>0</v>
      </c>
      <c r="E14" s="581">
        <v>0</v>
      </c>
      <c r="F14" s="581">
        <v>0</v>
      </c>
      <c r="G14" s="581">
        <v>0</v>
      </c>
      <c r="H14" s="581">
        <v>0</v>
      </c>
      <c r="I14" s="581">
        <v>0</v>
      </c>
      <c r="J14" s="581">
        <v>0</v>
      </c>
      <c r="K14" s="581">
        <v>0</v>
      </c>
      <c r="L14" s="581">
        <v>0</v>
      </c>
      <c r="M14" s="559">
        <f t="shared" si="0"/>
        <v>2</v>
      </c>
      <c r="N14" s="738" t="s">
        <v>918</v>
      </c>
    </row>
    <row r="15" spans="1:26" ht="27.95" customHeight="1" thickBot="1" x14ac:dyDescent="0.3">
      <c r="A15" s="675" t="s">
        <v>550</v>
      </c>
      <c r="B15" s="554">
        <f>SUM(B9:B14)</f>
        <v>5</v>
      </c>
      <c r="C15" s="554">
        <f>SUM(C9:C14)</f>
        <v>39</v>
      </c>
      <c r="D15" s="554">
        <v>0</v>
      </c>
      <c r="E15" s="554">
        <f t="shared" ref="E15:L15" si="1">SUM(E9:E14)</f>
        <v>14</v>
      </c>
      <c r="F15" s="554">
        <f t="shared" si="1"/>
        <v>11</v>
      </c>
      <c r="G15" s="554">
        <f t="shared" si="1"/>
        <v>14</v>
      </c>
      <c r="H15" s="554">
        <f t="shared" si="1"/>
        <v>11</v>
      </c>
      <c r="I15" s="554">
        <f t="shared" si="1"/>
        <v>20</v>
      </c>
      <c r="J15" s="554">
        <f t="shared" si="1"/>
        <v>22</v>
      </c>
      <c r="K15" s="554">
        <f t="shared" si="1"/>
        <v>15</v>
      </c>
      <c r="L15" s="554">
        <f t="shared" si="1"/>
        <v>13</v>
      </c>
      <c r="M15" s="554">
        <f t="shared" si="0"/>
        <v>164</v>
      </c>
      <c r="N15" s="676" t="s">
        <v>682</v>
      </c>
    </row>
    <row r="16" spans="1:26" ht="27.95" customHeight="1" thickBot="1" x14ac:dyDescent="0.3">
      <c r="A16" s="677" t="s">
        <v>690</v>
      </c>
      <c r="B16" s="641">
        <v>0</v>
      </c>
      <c r="C16" s="641">
        <v>0</v>
      </c>
      <c r="D16" s="641">
        <v>0</v>
      </c>
      <c r="E16" s="641">
        <v>0</v>
      </c>
      <c r="F16" s="641">
        <v>0</v>
      </c>
      <c r="G16" s="641">
        <v>7</v>
      </c>
      <c r="H16" s="641">
        <v>29</v>
      </c>
      <c r="I16" s="641">
        <v>0</v>
      </c>
      <c r="J16" s="641">
        <v>44</v>
      </c>
      <c r="K16" s="641">
        <v>0</v>
      </c>
      <c r="L16" s="641">
        <v>136</v>
      </c>
      <c r="M16" s="641">
        <f t="shared" si="0"/>
        <v>216</v>
      </c>
      <c r="N16" s="678" t="s">
        <v>870</v>
      </c>
      <c r="O16" s="1126"/>
      <c r="P16" s="1126"/>
      <c r="Q16" s="1126"/>
      <c r="R16" s="1126"/>
      <c r="S16" s="1126"/>
      <c r="T16" s="1126"/>
      <c r="U16" s="1126"/>
      <c r="V16" s="1126"/>
      <c r="W16" s="1126"/>
      <c r="X16" s="1126"/>
      <c r="Y16" s="1126"/>
      <c r="Z16" s="1126"/>
    </row>
    <row r="17" spans="1:26" ht="27.95" customHeight="1" thickBot="1" x14ac:dyDescent="0.3">
      <c r="A17" s="679" t="s">
        <v>610</v>
      </c>
      <c r="B17" s="641">
        <v>16</v>
      </c>
      <c r="C17" s="641">
        <v>53</v>
      </c>
      <c r="D17" s="641">
        <v>3</v>
      </c>
      <c r="E17" s="641">
        <v>14</v>
      </c>
      <c r="F17" s="641">
        <v>87</v>
      </c>
      <c r="G17" s="641">
        <v>31</v>
      </c>
      <c r="H17" s="641">
        <v>154</v>
      </c>
      <c r="I17" s="641">
        <v>30</v>
      </c>
      <c r="J17" s="641">
        <v>77</v>
      </c>
      <c r="K17" s="641">
        <v>19</v>
      </c>
      <c r="L17" s="641">
        <v>202</v>
      </c>
      <c r="M17" s="641">
        <v>686</v>
      </c>
      <c r="N17" s="981" t="s">
        <v>697</v>
      </c>
      <c r="O17" s="1126"/>
      <c r="P17" s="1126"/>
      <c r="Q17" s="1126"/>
      <c r="R17" s="1126"/>
      <c r="S17" s="1126"/>
      <c r="T17" s="1126"/>
      <c r="U17" s="1126"/>
      <c r="V17" s="1126"/>
      <c r="W17" s="1126"/>
      <c r="X17" s="1126"/>
      <c r="Y17" s="1126"/>
      <c r="Z17" s="1126"/>
    </row>
    <row r="18" spans="1:26" ht="27.95" customHeight="1" thickBot="1" x14ac:dyDescent="0.3">
      <c r="A18" s="555" t="s">
        <v>794</v>
      </c>
      <c r="B18" s="557">
        <v>0</v>
      </c>
      <c r="C18" s="557">
        <v>0</v>
      </c>
      <c r="D18" s="556">
        <v>0</v>
      </c>
      <c r="E18" s="556">
        <v>0</v>
      </c>
      <c r="F18" s="556">
        <v>0</v>
      </c>
      <c r="G18" s="556">
        <v>0</v>
      </c>
      <c r="H18" s="556">
        <v>0</v>
      </c>
      <c r="I18" s="556">
        <v>0</v>
      </c>
      <c r="J18" s="556">
        <v>0</v>
      </c>
      <c r="K18" s="557">
        <v>0</v>
      </c>
      <c r="L18" s="557">
        <v>0</v>
      </c>
      <c r="M18" s="556">
        <v>0</v>
      </c>
      <c r="N18" s="491" t="s">
        <v>552</v>
      </c>
    </row>
    <row r="19" spans="1:26" ht="27.95" customHeight="1" x14ac:dyDescent="0.25">
      <c r="A19" s="492" t="s">
        <v>541</v>
      </c>
      <c r="B19" s="989">
        <v>0</v>
      </c>
      <c r="C19" s="989">
        <v>0</v>
      </c>
      <c r="D19" s="989">
        <v>0</v>
      </c>
      <c r="E19" s="989">
        <v>0</v>
      </c>
      <c r="F19" s="989">
        <v>0</v>
      </c>
      <c r="G19" s="989">
        <v>0</v>
      </c>
      <c r="H19" s="989">
        <v>0</v>
      </c>
      <c r="I19" s="989">
        <v>0</v>
      </c>
      <c r="J19" s="989">
        <v>7</v>
      </c>
      <c r="K19" s="989">
        <v>0</v>
      </c>
      <c r="L19" s="989">
        <v>41</v>
      </c>
      <c r="M19" s="989">
        <f t="shared" ref="M19:M29" si="2">SUM(B19:L19)</f>
        <v>48</v>
      </c>
      <c r="N19" s="630" t="s">
        <v>390</v>
      </c>
    </row>
    <row r="20" spans="1:26" ht="27.95" customHeight="1" x14ac:dyDescent="0.25">
      <c r="A20" s="496" t="s">
        <v>36</v>
      </c>
      <c r="B20" s="602">
        <v>0</v>
      </c>
      <c r="C20" s="602">
        <v>0</v>
      </c>
      <c r="D20" s="559">
        <v>0</v>
      </c>
      <c r="E20" s="559">
        <v>0</v>
      </c>
      <c r="F20" s="559">
        <v>0</v>
      </c>
      <c r="G20" s="559">
        <v>0</v>
      </c>
      <c r="H20" s="540">
        <v>60</v>
      </c>
      <c r="I20" s="559">
        <v>0</v>
      </c>
      <c r="J20" s="559">
        <v>6</v>
      </c>
      <c r="K20" s="602">
        <v>0</v>
      </c>
      <c r="L20" s="602">
        <v>0</v>
      </c>
      <c r="M20" s="541">
        <f t="shared" si="2"/>
        <v>66</v>
      </c>
      <c r="N20" s="631" t="s">
        <v>392</v>
      </c>
    </row>
    <row r="21" spans="1:26" ht="27.95" customHeight="1" x14ac:dyDescent="0.25">
      <c r="A21" s="496" t="s">
        <v>123</v>
      </c>
      <c r="B21" s="602">
        <v>0</v>
      </c>
      <c r="C21" s="602">
        <v>0</v>
      </c>
      <c r="D21" s="559">
        <v>0</v>
      </c>
      <c r="E21" s="559">
        <v>0</v>
      </c>
      <c r="F21" s="559">
        <v>0</v>
      </c>
      <c r="G21" s="559">
        <v>0</v>
      </c>
      <c r="H21" s="540">
        <v>0</v>
      </c>
      <c r="I21" s="559">
        <v>0</v>
      </c>
      <c r="J21" s="559">
        <v>0</v>
      </c>
      <c r="K21" s="602">
        <v>0</v>
      </c>
      <c r="L21" s="602">
        <v>0</v>
      </c>
      <c r="M21" s="541">
        <f t="shared" si="2"/>
        <v>0</v>
      </c>
      <c r="N21" s="631" t="s">
        <v>396</v>
      </c>
    </row>
    <row r="22" spans="1:26" ht="27.95" customHeight="1" x14ac:dyDescent="0.25">
      <c r="A22" s="496" t="s">
        <v>139</v>
      </c>
      <c r="B22" s="602">
        <v>0</v>
      </c>
      <c r="C22" s="602">
        <v>19</v>
      </c>
      <c r="D22" s="559">
        <v>0</v>
      </c>
      <c r="E22" s="559">
        <v>0</v>
      </c>
      <c r="F22" s="559">
        <v>0</v>
      </c>
      <c r="G22" s="559">
        <v>21</v>
      </c>
      <c r="H22" s="540">
        <v>10</v>
      </c>
      <c r="I22" s="559">
        <v>0</v>
      </c>
      <c r="J22" s="559">
        <v>2</v>
      </c>
      <c r="K22" s="602">
        <v>0</v>
      </c>
      <c r="L22" s="602">
        <v>4</v>
      </c>
      <c r="M22" s="541">
        <f t="shared" si="2"/>
        <v>56</v>
      </c>
      <c r="N22" s="631" t="s">
        <v>397</v>
      </c>
    </row>
    <row r="23" spans="1:26" ht="27.95" customHeight="1" x14ac:dyDescent="0.25">
      <c r="A23" s="496" t="s">
        <v>33</v>
      </c>
      <c r="B23" s="602">
        <v>7</v>
      </c>
      <c r="C23" s="602">
        <v>66</v>
      </c>
      <c r="D23" s="559">
        <v>0</v>
      </c>
      <c r="E23" s="559">
        <v>0</v>
      </c>
      <c r="F23" s="559">
        <v>0</v>
      </c>
      <c r="G23" s="559">
        <v>14</v>
      </c>
      <c r="H23" s="540">
        <v>2</v>
      </c>
      <c r="I23" s="559">
        <v>0</v>
      </c>
      <c r="J23" s="559">
        <v>28</v>
      </c>
      <c r="K23" s="602">
        <v>0</v>
      </c>
      <c r="L23" s="602">
        <v>0</v>
      </c>
      <c r="M23" s="541">
        <f t="shared" si="2"/>
        <v>117</v>
      </c>
      <c r="N23" s="631" t="s">
        <v>399</v>
      </c>
    </row>
    <row r="24" spans="1:26" ht="27.95" customHeight="1" x14ac:dyDescent="0.25">
      <c r="A24" s="496" t="s">
        <v>30</v>
      </c>
      <c r="B24" s="559">
        <v>0</v>
      </c>
      <c r="C24" s="559">
        <v>16</v>
      </c>
      <c r="D24" s="559">
        <v>0</v>
      </c>
      <c r="E24" s="559">
        <v>0</v>
      </c>
      <c r="F24" s="559">
        <v>0</v>
      </c>
      <c r="G24" s="559">
        <v>0</v>
      </c>
      <c r="H24" s="559">
        <v>0</v>
      </c>
      <c r="I24" s="559">
        <v>0</v>
      </c>
      <c r="J24" s="559">
        <v>1</v>
      </c>
      <c r="K24" s="602">
        <v>0</v>
      </c>
      <c r="L24" s="602">
        <v>13</v>
      </c>
      <c r="M24" s="541">
        <f t="shared" si="2"/>
        <v>30</v>
      </c>
      <c r="N24" s="631" t="s">
        <v>400</v>
      </c>
    </row>
    <row r="25" spans="1:26" ht="27.95" customHeight="1" x14ac:dyDescent="0.25">
      <c r="A25" s="1017" t="s">
        <v>296</v>
      </c>
      <c r="B25" s="547">
        <v>0</v>
      </c>
      <c r="C25" s="547">
        <v>0</v>
      </c>
      <c r="D25" s="543">
        <v>0</v>
      </c>
      <c r="E25" s="543">
        <v>0</v>
      </c>
      <c r="F25" s="543">
        <v>0</v>
      </c>
      <c r="G25" s="543">
        <v>0</v>
      </c>
      <c r="H25" s="544">
        <v>12</v>
      </c>
      <c r="I25" s="543">
        <v>23</v>
      </c>
      <c r="J25" s="543">
        <v>1248</v>
      </c>
      <c r="K25" s="547">
        <v>0</v>
      </c>
      <c r="L25" s="547">
        <v>42</v>
      </c>
      <c r="M25" s="544">
        <f t="shared" si="2"/>
        <v>1325</v>
      </c>
      <c r="N25" s="631" t="s">
        <v>401</v>
      </c>
    </row>
    <row r="26" spans="1:26" ht="27.95" customHeight="1" x14ac:dyDescent="0.25">
      <c r="A26" s="539" t="s">
        <v>26</v>
      </c>
      <c r="B26" s="547">
        <v>2</v>
      </c>
      <c r="C26" s="547">
        <v>1</v>
      </c>
      <c r="D26" s="543">
        <v>0</v>
      </c>
      <c r="E26" s="543">
        <v>0</v>
      </c>
      <c r="F26" s="543">
        <v>0</v>
      </c>
      <c r="G26" s="543">
        <v>0</v>
      </c>
      <c r="H26" s="544">
        <v>24</v>
      </c>
      <c r="I26" s="543">
        <v>14</v>
      </c>
      <c r="J26" s="543">
        <v>74</v>
      </c>
      <c r="K26" s="547">
        <v>0</v>
      </c>
      <c r="L26" s="547">
        <v>55</v>
      </c>
      <c r="M26" s="544">
        <f t="shared" si="2"/>
        <v>170</v>
      </c>
      <c r="N26" s="632" t="s">
        <v>402</v>
      </c>
    </row>
    <row r="27" spans="1:26" ht="27.95" customHeight="1" x14ac:dyDescent="0.25">
      <c r="A27" s="539" t="s">
        <v>38</v>
      </c>
      <c r="B27" s="547">
        <v>0</v>
      </c>
      <c r="C27" s="547">
        <v>0</v>
      </c>
      <c r="D27" s="543">
        <v>0</v>
      </c>
      <c r="E27" s="543">
        <v>0</v>
      </c>
      <c r="F27" s="543">
        <v>0</v>
      </c>
      <c r="G27" s="543">
        <v>2</v>
      </c>
      <c r="H27" s="544">
        <v>0</v>
      </c>
      <c r="I27" s="543">
        <v>0</v>
      </c>
      <c r="J27" s="543">
        <v>27</v>
      </c>
      <c r="K27" s="547">
        <v>0</v>
      </c>
      <c r="L27" s="547">
        <v>38</v>
      </c>
      <c r="M27" s="544">
        <f t="shared" si="2"/>
        <v>67</v>
      </c>
      <c r="N27" s="632" t="s">
        <v>404</v>
      </c>
    </row>
    <row r="28" spans="1:26" ht="27.95" customHeight="1" thickBot="1" x14ac:dyDescent="0.3">
      <c r="A28" s="539" t="s">
        <v>43</v>
      </c>
      <c r="B28" s="547">
        <v>0</v>
      </c>
      <c r="C28" s="547">
        <v>0</v>
      </c>
      <c r="D28" s="543">
        <v>0</v>
      </c>
      <c r="E28" s="543">
        <v>0</v>
      </c>
      <c r="F28" s="543">
        <v>0</v>
      </c>
      <c r="G28" s="543">
        <v>0</v>
      </c>
      <c r="H28" s="544">
        <v>0</v>
      </c>
      <c r="I28" s="543">
        <v>0</v>
      </c>
      <c r="J28" s="543">
        <v>0</v>
      </c>
      <c r="K28" s="547">
        <v>0</v>
      </c>
      <c r="L28" s="547">
        <v>0</v>
      </c>
      <c r="M28" s="544">
        <f t="shared" si="2"/>
        <v>0</v>
      </c>
      <c r="N28" s="632" t="s">
        <v>408</v>
      </c>
    </row>
    <row r="29" spans="1:26" ht="27.95" customHeight="1" thickBot="1" x14ac:dyDescent="0.3">
      <c r="A29" s="699" t="s">
        <v>619</v>
      </c>
      <c r="B29" s="549">
        <f>SUM(B19:B28)</f>
        <v>9</v>
      </c>
      <c r="C29" s="549">
        <f>SUM(C19:C28)</f>
        <v>102</v>
      </c>
      <c r="D29" s="554">
        <v>0</v>
      </c>
      <c r="E29" s="554">
        <v>0</v>
      </c>
      <c r="F29" s="554">
        <v>0</v>
      </c>
      <c r="G29" s="554">
        <f t="shared" ref="G29:L29" si="3">SUM(G19:G28)</f>
        <v>37</v>
      </c>
      <c r="H29" s="554">
        <f t="shared" si="3"/>
        <v>108</v>
      </c>
      <c r="I29" s="554">
        <f t="shared" si="3"/>
        <v>37</v>
      </c>
      <c r="J29" s="554">
        <f t="shared" si="3"/>
        <v>1393</v>
      </c>
      <c r="K29" s="549">
        <f t="shared" si="3"/>
        <v>0</v>
      </c>
      <c r="L29" s="549">
        <f t="shared" si="3"/>
        <v>193</v>
      </c>
      <c r="M29" s="554">
        <f t="shared" si="2"/>
        <v>1879</v>
      </c>
      <c r="N29" s="533" t="s">
        <v>700</v>
      </c>
    </row>
    <row r="30" spans="1:26" ht="27.95" customHeight="1" thickBot="1" x14ac:dyDescent="0.3">
      <c r="A30" s="555" t="s">
        <v>782</v>
      </c>
      <c r="B30" s="557">
        <v>0</v>
      </c>
      <c r="C30" s="557">
        <v>0</v>
      </c>
      <c r="D30" s="556">
        <v>0</v>
      </c>
      <c r="E30" s="556">
        <v>0</v>
      </c>
      <c r="F30" s="556">
        <v>0</v>
      </c>
      <c r="G30" s="556">
        <v>0</v>
      </c>
      <c r="H30" s="557">
        <v>0</v>
      </c>
      <c r="I30" s="556">
        <v>0</v>
      </c>
      <c r="J30" s="556">
        <v>0</v>
      </c>
      <c r="K30" s="557">
        <v>0</v>
      </c>
      <c r="L30" s="557">
        <v>0</v>
      </c>
      <c r="M30" s="557">
        <v>0</v>
      </c>
      <c r="N30" s="692" t="s">
        <v>701</v>
      </c>
    </row>
    <row r="31" spans="1:26" ht="27.95" customHeight="1" thickBot="1" x14ac:dyDescent="0.3">
      <c r="A31" s="492" t="s">
        <v>31</v>
      </c>
      <c r="B31" s="997">
        <v>0</v>
      </c>
      <c r="C31" s="997">
        <v>0</v>
      </c>
      <c r="D31" s="997">
        <v>0</v>
      </c>
      <c r="E31" s="997">
        <v>0</v>
      </c>
      <c r="F31" s="997">
        <v>0</v>
      </c>
      <c r="G31" s="997">
        <v>0</v>
      </c>
      <c r="H31" s="997">
        <v>0</v>
      </c>
      <c r="I31" s="997">
        <v>0</v>
      </c>
      <c r="J31" s="997">
        <v>0</v>
      </c>
      <c r="K31" s="997">
        <v>0</v>
      </c>
      <c r="L31" s="997">
        <v>0</v>
      </c>
      <c r="M31" s="997">
        <v>0</v>
      </c>
      <c r="N31" s="633" t="s">
        <v>397</v>
      </c>
    </row>
    <row r="32" spans="1:26" ht="27.95" customHeight="1" thickBot="1" x14ac:dyDescent="0.3">
      <c r="A32" s="564" t="s">
        <v>625</v>
      </c>
      <c r="B32" s="549">
        <v>0</v>
      </c>
      <c r="C32" s="549">
        <v>0</v>
      </c>
      <c r="D32" s="554">
        <v>0</v>
      </c>
      <c r="E32" s="554">
        <v>0</v>
      </c>
      <c r="F32" s="554">
        <v>0</v>
      </c>
      <c r="G32" s="554">
        <v>0</v>
      </c>
      <c r="H32" s="554">
        <v>0</v>
      </c>
      <c r="I32" s="554">
        <v>0</v>
      </c>
      <c r="J32" s="554">
        <v>0</v>
      </c>
      <c r="K32" s="549">
        <v>0</v>
      </c>
      <c r="L32" s="549">
        <v>0</v>
      </c>
      <c r="M32" s="554">
        <v>0</v>
      </c>
      <c r="N32" s="981" t="s">
        <v>702</v>
      </c>
    </row>
    <row r="33" spans="1:14" ht="27.95" customHeight="1" thickBot="1" x14ac:dyDescent="0.3">
      <c r="A33" s="530" t="s">
        <v>868</v>
      </c>
      <c r="B33" s="565">
        <v>25</v>
      </c>
      <c r="C33" s="565">
        <v>155</v>
      </c>
      <c r="D33" s="565">
        <v>3</v>
      </c>
      <c r="E33" s="565">
        <v>14</v>
      </c>
      <c r="F33" s="565">
        <v>87</v>
      </c>
      <c r="G33" s="565">
        <v>68</v>
      </c>
      <c r="H33" s="565">
        <v>262</v>
      </c>
      <c r="I33" s="565">
        <v>67</v>
      </c>
      <c r="J33" s="565">
        <v>1470</v>
      </c>
      <c r="K33" s="565">
        <v>19</v>
      </c>
      <c r="L33" s="565">
        <v>395</v>
      </c>
      <c r="M33" s="565">
        <v>2565</v>
      </c>
      <c r="N33" s="981" t="s">
        <v>871</v>
      </c>
    </row>
    <row r="34" spans="1:14" ht="28.5" customHeight="1" x14ac:dyDescent="0.25">
      <c r="A34" s="1035" t="s">
        <v>872</v>
      </c>
      <c r="D34" s="454"/>
      <c r="I34" s="652"/>
      <c r="J34" s="652"/>
      <c r="K34" s="652"/>
      <c r="L34" s="652"/>
      <c r="N34" s="689" t="s">
        <v>873</v>
      </c>
    </row>
    <row r="36" spans="1:14" x14ac:dyDescent="0.25">
      <c r="B36" s="454">
        <v>11</v>
      </c>
      <c r="C36" s="454">
        <v>14</v>
      </c>
      <c r="D36" s="425">
        <v>3</v>
      </c>
      <c r="E36" s="454">
        <v>0</v>
      </c>
      <c r="F36" s="454">
        <v>76</v>
      </c>
      <c r="G36" s="454">
        <v>10</v>
      </c>
      <c r="H36" s="454">
        <v>114</v>
      </c>
      <c r="I36" s="454">
        <v>10</v>
      </c>
      <c r="J36" s="454">
        <v>11</v>
      </c>
      <c r="K36" s="454">
        <v>4</v>
      </c>
      <c r="L36" s="454">
        <v>53</v>
      </c>
      <c r="M36" s="454">
        <v>306</v>
      </c>
    </row>
    <row r="38" spans="1:14" x14ac:dyDescent="0.25">
      <c r="B38" s="454">
        <v>5</v>
      </c>
      <c r="C38" s="454">
        <v>39</v>
      </c>
      <c r="E38" s="454">
        <v>14</v>
      </c>
      <c r="F38" s="454">
        <v>11</v>
      </c>
      <c r="G38" s="454">
        <v>14</v>
      </c>
      <c r="H38" s="454">
        <v>11</v>
      </c>
      <c r="I38" s="454">
        <v>20</v>
      </c>
      <c r="J38" s="454">
        <v>22</v>
      </c>
      <c r="K38" s="454">
        <v>15</v>
      </c>
      <c r="L38" s="454">
        <v>13</v>
      </c>
      <c r="M38" s="454">
        <v>164</v>
      </c>
    </row>
    <row r="39" spans="1:14" x14ac:dyDescent="0.25">
      <c r="G39" s="454">
        <v>7</v>
      </c>
      <c r="H39" s="454">
        <v>29</v>
      </c>
      <c r="J39" s="454">
        <v>44</v>
      </c>
      <c r="L39" s="454">
        <v>136</v>
      </c>
      <c r="M39" s="454">
        <v>216</v>
      </c>
    </row>
    <row r="41" spans="1:14" x14ac:dyDescent="0.25">
      <c r="B41" s="454">
        <f t="shared" ref="B41:M41" si="4">SUM(B36:B40)</f>
        <v>16</v>
      </c>
      <c r="C41" s="454">
        <f t="shared" si="4"/>
        <v>53</v>
      </c>
      <c r="D41" s="425">
        <f t="shared" si="4"/>
        <v>3</v>
      </c>
      <c r="E41" s="454">
        <f t="shared" si="4"/>
        <v>14</v>
      </c>
      <c r="F41" s="454">
        <f t="shared" si="4"/>
        <v>87</v>
      </c>
      <c r="G41" s="454">
        <f t="shared" si="4"/>
        <v>31</v>
      </c>
      <c r="H41" s="454">
        <f t="shared" si="4"/>
        <v>154</v>
      </c>
      <c r="I41" s="454">
        <f t="shared" si="4"/>
        <v>30</v>
      </c>
      <c r="J41" s="454">
        <f t="shared" si="4"/>
        <v>77</v>
      </c>
      <c r="K41" s="454">
        <f t="shared" si="4"/>
        <v>19</v>
      </c>
      <c r="L41" s="454">
        <f t="shared" si="4"/>
        <v>202</v>
      </c>
      <c r="M41" s="454">
        <f t="shared" si="4"/>
        <v>686</v>
      </c>
    </row>
    <row r="43" spans="1:14" x14ac:dyDescent="0.25">
      <c r="B43" s="454">
        <v>9</v>
      </c>
      <c r="C43" s="454">
        <v>102</v>
      </c>
      <c r="G43" s="454">
        <v>37</v>
      </c>
      <c r="H43" s="454">
        <v>108</v>
      </c>
      <c r="I43" s="454">
        <v>37</v>
      </c>
      <c r="J43" s="454">
        <v>1393</v>
      </c>
      <c r="K43" s="454">
        <v>0</v>
      </c>
      <c r="L43" s="454">
        <v>193</v>
      </c>
      <c r="M43" s="454">
        <v>1879</v>
      </c>
    </row>
    <row r="46" spans="1:14" x14ac:dyDescent="0.25">
      <c r="B46" s="454">
        <f t="shared" ref="B46:M46" si="5">SUM(B41:B45)</f>
        <v>25</v>
      </c>
      <c r="C46" s="454">
        <f t="shared" si="5"/>
        <v>155</v>
      </c>
      <c r="D46" s="425">
        <f t="shared" si="5"/>
        <v>3</v>
      </c>
      <c r="E46" s="454">
        <f t="shared" si="5"/>
        <v>14</v>
      </c>
      <c r="F46" s="454">
        <f t="shared" si="5"/>
        <v>87</v>
      </c>
      <c r="G46" s="454">
        <f t="shared" si="5"/>
        <v>68</v>
      </c>
      <c r="H46" s="454">
        <f t="shared" si="5"/>
        <v>262</v>
      </c>
      <c r="I46" s="454">
        <f t="shared" si="5"/>
        <v>67</v>
      </c>
      <c r="J46" s="454">
        <f t="shared" si="5"/>
        <v>1470</v>
      </c>
      <c r="K46" s="454">
        <f t="shared" si="5"/>
        <v>19</v>
      </c>
      <c r="L46" s="454">
        <f t="shared" si="5"/>
        <v>395</v>
      </c>
      <c r="M46" s="454">
        <f t="shared" si="5"/>
        <v>2565</v>
      </c>
    </row>
  </sheetData>
  <mergeCells count="5">
    <mergeCell ref="A1:N1"/>
    <mergeCell ref="A2:N2"/>
    <mergeCell ref="A4:A5"/>
    <mergeCell ref="N4:N5"/>
    <mergeCell ref="M6:N6"/>
  </mergeCells>
  <printOptions horizontalCentered="1"/>
  <pageMargins left="0.23622047244094491" right="0.23622047244094491" top="0.51181102362204722" bottom="0.59055118110236227" header="0.31496062992125984" footer="0.31496062992125984"/>
  <pageSetup paperSize="9" scale="49" orientation="landscape" r:id="rId1"/>
  <headerFooter>
    <oddFooter>&amp;C&amp;14 &amp;"Arial,Bold"25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28"/>
  <sheetViews>
    <sheetView rightToLeft="1" view="pageBreakPreview" zoomScale="60" zoomScaleNormal="50" workbookViewId="0">
      <selection activeCell="B24" sqref="B24"/>
    </sheetView>
  </sheetViews>
  <sheetFormatPr defaultRowHeight="15" x14ac:dyDescent="0.25"/>
  <cols>
    <col min="1" max="1" width="30.42578125" customWidth="1"/>
    <col min="2" max="2" width="13.140625" customWidth="1"/>
    <col min="3" max="3" width="21.85546875" customWidth="1"/>
    <col min="4" max="4" width="25.140625" customWidth="1"/>
    <col min="5" max="5" width="21.140625" customWidth="1"/>
    <col min="6" max="6" width="13" customWidth="1"/>
    <col min="7" max="7" width="16.42578125" customWidth="1"/>
    <col min="8" max="8" width="13" style="454" customWidth="1"/>
    <col min="9" max="9" width="15.140625" style="454" customWidth="1"/>
    <col min="10" max="10" width="14.5703125" style="454" customWidth="1"/>
    <col min="11" max="11" width="21.85546875" style="454" customWidth="1"/>
    <col min="12" max="12" width="14.42578125" style="454" customWidth="1"/>
    <col min="13" max="14" width="12.28515625" style="454" customWidth="1"/>
    <col min="15" max="15" width="54" customWidth="1"/>
    <col min="16" max="16" width="6.42578125" style="13" customWidth="1"/>
  </cols>
  <sheetData>
    <row r="1" spans="1:17" ht="30.95" customHeight="1" x14ac:dyDescent="0.25">
      <c r="A1" s="1833" t="s">
        <v>999</v>
      </c>
      <c r="B1" s="1833"/>
      <c r="C1" s="1833"/>
      <c r="D1" s="1833"/>
      <c r="E1" s="1833"/>
      <c r="F1" s="1833"/>
      <c r="G1" s="1833"/>
      <c r="H1" s="1833"/>
      <c r="I1" s="1833"/>
      <c r="J1" s="1833"/>
      <c r="K1" s="1833"/>
      <c r="L1" s="1833"/>
      <c r="M1" s="1833"/>
      <c r="N1" s="1833"/>
      <c r="O1" s="1833"/>
      <c r="P1" s="682">
        <v>0</v>
      </c>
    </row>
    <row r="2" spans="1:17" ht="59.45" customHeight="1" x14ac:dyDescent="0.25">
      <c r="A2" s="1834" t="s">
        <v>1027</v>
      </c>
      <c r="B2" s="1834"/>
      <c r="C2" s="1834"/>
      <c r="D2" s="1834"/>
      <c r="E2" s="1834"/>
      <c r="F2" s="1834"/>
      <c r="G2" s="1834"/>
      <c r="H2" s="1834"/>
      <c r="I2" s="1834"/>
      <c r="J2" s="1834"/>
      <c r="K2" s="1834"/>
      <c r="L2" s="1834"/>
      <c r="M2" s="1834"/>
      <c r="N2" s="1834"/>
      <c r="O2" s="1834"/>
      <c r="P2" s="430"/>
    </row>
    <row r="3" spans="1:17" s="448" customFormat="1" ht="34.5" customHeight="1" thickBot="1" x14ac:dyDescent="0.3">
      <c r="A3" s="608" t="s">
        <v>945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356"/>
      <c r="O3" s="681" t="s">
        <v>894</v>
      </c>
      <c r="P3" s="356"/>
    </row>
    <row r="4" spans="1:17" ht="63" customHeight="1" x14ac:dyDescent="0.25">
      <c r="A4" s="1638" t="s">
        <v>775</v>
      </c>
      <c r="B4" s="605" t="s">
        <v>651</v>
      </c>
      <c r="C4" s="605" t="s">
        <v>652</v>
      </c>
      <c r="D4" s="605" t="s">
        <v>774</v>
      </c>
      <c r="E4" s="605" t="s">
        <v>653</v>
      </c>
      <c r="F4" s="605" t="s">
        <v>654</v>
      </c>
      <c r="G4" s="605" t="s">
        <v>655</v>
      </c>
      <c r="H4" s="605" t="s">
        <v>656</v>
      </c>
      <c r="I4" s="605" t="s">
        <v>657</v>
      </c>
      <c r="J4" s="605" t="s">
        <v>658</v>
      </c>
      <c r="K4" s="605" t="s">
        <v>659</v>
      </c>
      <c r="L4" s="605" t="s">
        <v>660</v>
      </c>
      <c r="M4" s="605" t="s">
        <v>661</v>
      </c>
      <c r="N4" s="1026" t="s">
        <v>0</v>
      </c>
      <c r="O4" s="1832" t="s">
        <v>855</v>
      </c>
      <c r="P4" s="684"/>
    </row>
    <row r="5" spans="1:17" ht="70.5" customHeight="1" thickBot="1" x14ac:dyDescent="0.3">
      <c r="A5" s="1639"/>
      <c r="B5" s="606" t="s">
        <v>852</v>
      </c>
      <c r="C5" s="606" t="s">
        <v>851</v>
      </c>
      <c r="D5" s="606" t="s">
        <v>850</v>
      </c>
      <c r="E5" s="606" t="s">
        <v>849</v>
      </c>
      <c r="F5" s="606" t="s">
        <v>769</v>
      </c>
      <c r="G5" s="606" t="s">
        <v>848</v>
      </c>
      <c r="H5" s="606" t="s">
        <v>768</v>
      </c>
      <c r="I5" s="606" t="s">
        <v>767</v>
      </c>
      <c r="J5" s="606" t="s">
        <v>766</v>
      </c>
      <c r="K5" s="606" t="s">
        <v>765</v>
      </c>
      <c r="L5" s="606" t="s">
        <v>764</v>
      </c>
      <c r="M5" s="606" t="s">
        <v>885</v>
      </c>
      <c r="N5" s="1052" t="s">
        <v>372</v>
      </c>
      <c r="O5" s="1637"/>
      <c r="P5" s="684"/>
    </row>
    <row r="6" spans="1:17" s="454" customFormat="1" ht="38.1" customHeight="1" thickBot="1" x14ac:dyDescent="0.3">
      <c r="A6" s="990" t="s">
        <v>780</v>
      </c>
      <c r="B6" s="635"/>
      <c r="C6" s="656"/>
      <c r="D6" s="656"/>
      <c r="E6" s="656"/>
      <c r="F6" s="656"/>
      <c r="G6" s="656"/>
      <c r="H6" s="656"/>
      <c r="I6" s="656"/>
      <c r="J6" s="656"/>
      <c r="K6" s="635"/>
      <c r="L6" s="635"/>
      <c r="M6" s="635"/>
      <c r="N6" s="992"/>
      <c r="O6" s="491" t="s">
        <v>698</v>
      </c>
      <c r="P6" s="607"/>
    </row>
    <row r="7" spans="1:17" s="454" customFormat="1" ht="36" customHeight="1" x14ac:dyDescent="0.25">
      <c r="A7" s="356" t="s">
        <v>25</v>
      </c>
      <c r="B7" s="1184">
        <v>0</v>
      </c>
      <c r="C7" s="1184">
        <v>0</v>
      </c>
      <c r="D7" s="1184">
        <v>0</v>
      </c>
      <c r="E7" s="1184">
        <v>0</v>
      </c>
      <c r="F7" s="1184">
        <v>0</v>
      </c>
      <c r="G7" s="1184">
        <v>0</v>
      </c>
      <c r="H7" s="1184">
        <v>0</v>
      </c>
      <c r="I7" s="1184">
        <v>0</v>
      </c>
      <c r="J7" s="1184">
        <v>0</v>
      </c>
      <c r="K7" s="1184">
        <v>0</v>
      </c>
      <c r="L7" s="1184">
        <v>0</v>
      </c>
      <c r="M7" s="1184">
        <v>0</v>
      </c>
      <c r="N7" s="1184">
        <f t="shared" ref="N7:N28" si="0">SUM(B7:M7)</f>
        <v>0</v>
      </c>
      <c r="O7" s="500" t="s">
        <v>389</v>
      </c>
      <c r="P7" s="1181"/>
    </row>
    <row r="8" spans="1:17" s="454" customFormat="1" ht="36" customHeight="1" x14ac:dyDescent="0.25">
      <c r="A8" s="657" t="s">
        <v>301</v>
      </c>
      <c r="B8" s="559">
        <v>0</v>
      </c>
      <c r="C8" s="559">
        <v>0</v>
      </c>
      <c r="D8" s="559">
        <v>0</v>
      </c>
      <c r="E8" s="559">
        <v>0</v>
      </c>
      <c r="F8" s="559">
        <v>0</v>
      </c>
      <c r="G8" s="559">
        <v>0</v>
      </c>
      <c r="H8" s="559">
        <v>0</v>
      </c>
      <c r="I8" s="559">
        <v>0</v>
      </c>
      <c r="J8" s="559">
        <v>0</v>
      </c>
      <c r="K8" s="989">
        <v>0</v>
      </c>
      <c r="L8" s="559">
        <v>0</v>
      </c>
      <c r="M8" s="559">
        <v>0</v>
      </c>
      <c r="N8" s="989">
        <f t="shared" si="0"/>
        <v>0</v>
      </c>
      <c r="O8" s="627" t="s">
        <v>437</v>
      </c>
      <c r="P8" s="510"/>
      <c r="Q8" s="344"/>
    </row>
    <row r="9" spans="1:17" s="454" customFormat="1" ht="36" customHeight="1" x14ac:dyDescent="0.25">
      <c r="A9" s="657" t="s">
        <v>44</v>
      </c>
      <c r="B9" s="559">
        <v>0</v>
      </c>
      <c r="C9" s="615">
        <v>0</v>
      </c>
      <c r="D9" s="615">
        <v>0</v>
      </c>
      <c r="E9" s="615">
        <v>0</v>
      </c>
      <c r="F9" s="615">
        <v>0</v>
      </c>
      <c r="G9" s="615">
        <v>0</v>
      </c>
      <c r="H9" s="615">
        <v>0</v>
      </c>
      <c r="I9" s="615">
        <v>0</v>
      </c>
      <c r="J9" s="615">
        <v>0</v>
      </c>
      <c r="K9" s="534">
        <v>0</v>
      </c>
      <c r="L9" s="559">
        <v>0</v>
      </c>
      <c r="M9" s="559">
        <v>0</v>
      </c>
      <c r="N9" s="989">
        <f t="shared" si="0"/>
        <v>0</v>
      </c>
      <c r="O9" s="627" t="s">
        <v>391</v>
      </c>
      <c r="P9" s="510"/>
    </row>
    <row r="10" spans="1:17" s="454" customFormat="1" ht="36" customHeight="1" x14ac:dyDescent="0.25">
      <c r="A10" s="657" t="s">
        <v>36</v>
      </c>
      <c r="B10" s="559">
        <v>0</v>
      </c>
      <c r="C10" s="615">
        <v>0</v>
      </c>
      <c r="D10" s="615">
        <v>0</v>
      </c>
      <c r="E10" s="615">
        <v>0</v>
      </c>
      <c r="F10" s="615">
        <v>2</v>
      </c>
      <c r="G10" s="615">
        <v>0</v>
      </c>
      <c r="H10" s="615">
        <v>0</v>
      </c>
      <c r="I10" s="615">
        <v>0</v>
      </c>
      <c r="J10" s="615">
        <v>1</v>
      </c>
      <c r="K10" s="534">
        <v>0</v>
      </c>
      <c r="L10" s="559">
        <v>0</v>
      </c>
      <c r="M10" s="559">
        <v>0</v>
      </c>
      <c r="N10" s="989">
        <f t="shared" si="0"/>
        <v>3</v>
      </c>
      <c r="O10" s="627" t="s">
        <v>392</v>
      </c>
      <c r="P10" s="581"/>
    </row>
    <row r="11" spans="1:17" s="454" customFormat="1" ht="36" customHeight="1" x14ac:dyDescent="0.25">
      <c r="A11" s="657" t="s">
        <v>136</v>
      </c>
      <c r="B11" s="559">
        <v>0</v>
      </c>
      <c r="C11" s="615">
        <v>0</v>
      </c>
      <c r="D11" s="615">
        <v>0</v>
      </c>
      <c r="E11" s="615">
        <v>0</v>
      </c>
      <c r="F11" s="615">
        <v>0</v>
      </c>
      <c r="G11" s="615">
        <v>0</v>
      </c>
      <c r="H11" s="615">
        <v>0</v>
      </c>
      <c r="I11" s="615">
        <v>0</v>
      </c>
      <c r="J11" s="615">
        <v>0</v>
      </c>
      <c r="K11" s="534">
        <v>0</v>
      </c>
      <c r="L11" s="559">
        <v>0</v>
      </c>
      <c r="M11" s="559">
        <v>0</v>
      </c>
      <c r="N11" s="989">
        <f t="shared" si="0"/>
        <v>0</v>
      </c>
      <c r="O11" s="627" t="s">
        <v>393</v>
      </c>
      <c r="P11" s="510"/>
    </row>
    <row r="12" spans="1:17" s="454" customFormat="1" ht="36" customHeight="1" x14ac:dyDescent="0.25">
      <c r="A12" s="657" t="s">
        <v>35</v>
      </c>
      <c r="B12" s="559">
        <v>0</v>
      </c>
      <c r="C12" s="615">
        <v>0</v>
      </c>
      <c r="D12" s="615">
        <v>0</v>
      </c>
      <c r="E12" s="615">
        <v>0</v>
      </c>
      <c r="F12" s="615">
        <v>0</v>
      </c>
      <c r="G12" s="615">
        <v>0</v>
      </c>
      <c r="H12" s="615">
        <v>0</v>
      </c>
      <c r="I12" s="615">
        <v>0</v>
      </c>
      <c r="J12" s="615">
        <v>0</v>
      </c>
      <c r="K12" s="534">
        <v>0</v>
      </c>
      <c r="L12" s="559">
        <v>1</v>
      </c>
      <c r="M12" s="559">
        <v>0</v>
      </c>
      <c r="N12" s="989">
        <f t="shared" si="0"/>
        <v>1</v>
      </c>
      <c r="O12" s="627" t="s">
        <v>394</v>
      </c>
      <c r="P12" s="510"/>
    </row>
    <row r="13" spans="1:17" s="454" customFormat="1" ht="36" customHeight="1" x14ac:dyDescent="0.25">
      <c r="A13" s="657" t="s">
        <v>37</v>
      </c>
      <c r="B13" s="559">
        <v>0</v>
      </c>
      <c r="C13" s="615">
        <v>0</v>
      </c>
      <c r="D13" s="615">
        <v>0</v>
      </c>
      <c r="E13" s="615">
        <v>0</v>
      </c>
      <c r="F13" s="615">
        <v>0</v>
      </c>
      <c r="G13" s="615">
        <v>0</v>
      </c>
      <c r="H13" s="615">
        <v>0</v>
      </c>
      <c r="I13" s="615">
        <v>0</v>
      </c>
      <c r="J13" s="615">
        <v>0</v>
      </c>
      <c r="K13" s="534">
        <v>0</v>
      </c>
      <c r="L13" s="559">
        <v>0</v>
      </c>
      <c r="M13" s="559">
        <v>0</v>
      </c>
      <c r="N13" s="989">
        <f t="shared" si="0"/>
        <v>0</v>
      </c>
      <c r="O13" s="627" t="s">
        <v>438</v>
      </c>
      <c r="P13" s="510"/>
    </row>
    <row r="14" spans="1:17" s="454" customFormat="1" ht="36" customHeight="1" x14ac:dyDescent="0.25">
      <c r="A14" s="657" t="s">
        <v>123</v>
      </c>
      <c r="B14" s="559">
        <v>0</v>
      </c>
      <c r="C14" s="615">
        <v>0</v>
      </c>
      <c r="D14" s="615">
        <v>0</v>
      </c>
      <c r="E14" s="615">
        <v>0</v>
      </c>
      <c r="F14" s="615">
        <v>0</v>
      </c>
      <c r="G14" s="615">
        <v>0</v>
      </c>
      <c r="H14" s="615">
        <v>0</v>
      </c>
      <c r="I14" s="615">
        <v>0</v>
      </c>
      <c r="J14" s="615">
        <v>0</v>
      </c>
      <c r="K14" s="534">
        <v>0</v>
      </c>
      <c r="L14" s="559">
        <v>0</v>
      </c>
      <c r="M14" s="559">
        <v>0</v>
      </c>
      <c r="N14" s="989">
        <f t="shared" si="0"/>
        <v>0</v>
      </c>
      <c r="O14" s="627" t="s">
        <v>396</v>
      </c>
      <c r="P14" s="510"/>
    </row>
    <row r="15" spans="1:17" s="454" customFormat="1" ht="36" customHeight="1" x14ac:dyDescent="0.25">
      <c r="A15" s="657" t="s">
        <v>139</v>
      </c>
      <c r="B15" s="559">
        <v>0</v>
      </c>
      <c r="C15" s="615">
        <v>0</v>
      </c>
      <c r="D15" s="615">
        <v>0</v>
      </c>
      <c r="E15" s="615">
        <v>0</v>
      </c>
      <c r="F15" s="615">
        <v>0</v>
      </c>
      <c r="G15" s="615">
        <v>0</v>
      </c>
      <c r="H15" s="615">
        <v>0</v>
      </c>
      <c r="I15" s="615">
        <v>0</v>
      </c>
      <c r="J15" s="615">
        <v>0</v>
      </c>
      <c r="K15" s="534">
        <v>0</v>
      </c>
      <c r="L15" s="559">
        <v>0</v>
      </c>
      <c r="M15" s="559">
        <v>0</v>
      </c>
      <c r="N15" s="989">
        <f t="shared" si="0"/>
        <v>0</v>
      </c>
      <c r="O15" s="627" t="s">
        <v>397</v>
      </c>
      <c r="P15" s="510"/>
    </row>
    <row r="16" spans="1:17" s="454" customFormat="1" ht="36" customHeight="1" x14ac:dyDescent="0.25">
      <c r="A16" s="1084" t="s">
        <v>39</v>
      </c>
      <c r="B16" s="602">
        <v>0</v>
      </c>
      <c r="C16" s="615">
        <v>0</v>
      </c>
      <c r="D16" s="615">
        <v>0</v>
      </c>
      <c r="E16" s="615">
        <v>0</v>
      </c>
      <c r="F16" s="615">
        <v>0</v>
      </c>
      <c r="G16" s="615">
        <v>0</v>
      </c>
      <c r="H16" s="615">
        <v>0</v>
      </c>
      <c r="I16" s="615">
        <v>0</v>
      </c>
      <c r="J16" s="615">
        <v>0</v>
      </c>
      <c r="K16" s="615">
        <v>0</v>
      </c>
      <c r="L16" s="602">
        <v>0</v>
      </c>
      <c r="M16" s="602">
        <v>0</v>
      </c>
      <c r="N16" s="602">
        <f t="shared" si="0"/>
        <v>0</v>
      </c>
      <c r="O16" s="604" t="s">
        <v>439</v>
      </c>
      <c r="P16" s="510"/>
    </row>
    <row r="17" spans="1:16" s="454" customFormat="1" ht="36" customHeight="1" x14ac:dyDescent="0.25">
      <c r="A17" s="657" t="s">
        <v>33</v>
      </c>
      <c r="B17" s="559">
        <v>0</v>
      </c>
      <c r="C17" s="615">
        <v>0</v>
      </c>
      <c r="D17" s="615">
        <v>8</v>
      </c>
      <c r="E17" s="615">
        <v>0</v>
      </c>
      <c r="F17" s="615">
        <v>0</v>
      </c>
      <c r="G17" s="615">
        <v>0</v>
      </c>
      <c r="H17" s="615">
        <v>0</v>
      </c>
      <c r="I17" s="615">
        <v>0</v>
      </c>
      <c r="J17" s="615">
        <v>0</v>
      </c>
      <c r="K17" s="534">
        <v>0</v>
      </c>
      <c r="L17" s="559">
        <v>0</v>
      </c>
      <c r="M17" s="559">
        <v>0</v>
      </c>
      <c r="N17" s="989">
        <f t="shared" si="0"/>
        <v>8</v>
      </c>
      <c r="O17" s="627" t="s">
        <v>399</v>
      </c>
      <c r="P17" s="510"/>
    </row>
    <row r="18" spans="1:16" s="454" customFormat="1" ht="36" customHeight="1" x14ac:dyDescent="0.25">
      <c r="A18" s="657" t="s">
        <v>134</v>
      </c>
      <c r="B18" s="559">
        <v>0</v>
      </c>
      <c r="C18" s="615">
        <v>0</v>
      </c>
      <c r="D18" s="615">
        <v>0</v>
      </c>
      <c r="E18" s="615">
        <v>0</v>
      </c>
      <c r="F18" s="615">
        <v>0</v>
      </c>
      <c r="G18" s="615">
        <v>0</v>
      </c>
      <c r="H18" s="615">
        <v>0</v>
      </c>
      <c r="I18" s="615">
        <v>0</v>
      </c>
      <c r="J18" s="615">
        <v>50</v>
      </c>
      <c r="K18" s="534">
        <v>0</v>
      </c>
      <c r="L18" s="559">
        <v>0</v>
      </c>
      <c r="M18" s="559">
        <v>0</v>
      </c>
      <c r="N18" s="989">
        <f t="shared" si="0"/>
        <v>50</v>
      </c>
      <c r="O18" s="627" t="s">
        <v>400</v>
      </c>
      <c r="P18" s="510"/>
    </row>
    <row r="19" spans="1:16" s="454" customFormat="1" ht="36" customHeight="1" x14ac:dyDescent="0.25">
      <c r="A19" s="657" t="s">
        <v>30</v>
      </c>
      <c r="B19" s="559">
        <v>2</v>
      </c>
      <c r="C19" s="615">
        <v>0</v>
      </c>
      <c r="D19" s="615">
        <v>71</v>
      </c>
      <c r="E19" s="615">
        <v>1</v>
      </c>
      <c r="F19" s="615">
        <v>0</v>
      </c>
      <c r="G19" s="615">
        <v>0</v>
      </c>
      <c r="H19" s="615">
        <v>0</v>
      </c>
      <c r="I19" s="615">
        <v>0</v>
      </c>
      <c r="J19" s="615">
        <v>0</v>
      </c>
      <c r="K19" s="534">
        <v>0</v>
      </c>
      <c r="L19" s="559">
        <v>0</v>
      </c>
      <c r="M19" s="559">
        <v>0</v>
      </c>
      <c r="N19" s="989">
        <f t="shared" si="0"/>
        <v>74</v>
      </c>
      <c r="O19" s="627" t="s">
        <v>428</v>
      </c>
      <c r="P19" s="510"/>
    </row>
    <row r="20" spans="1:16" s="454" customFormat="1" ht="36" customHeight="1" x14ac:dyDescent="0.25">
      <c r="A20" s="657" t="s">
        <v>296</v>
      </c>
      <c r="B20" s="559">
        <v>0</v>
      </c>
      <c r="C20" s="615">
        <v>0</v>
      </c>
      <c r="D20" s="615">
        <v>0</v>
      </c>
      <c r="E20" s="615">
        <v>0</v>
      </c>
      <c r="F20" s="615">
        <v>0</v>
      </c>
      <c r="G20" s="615">
        <v>0</v>
      </c>
      <c r="H20" s="615">
        <v>0</v>
      </c>
      <c r="I20" s="615">
        <v>0</v>
      </c>
      <c r="J20" s="615">
        <v>0</v>
      </c>
      <c r="K20" s="534">
        <v>0</v>
      </c>
      <c r="L20" s="559">
        <v>0</v>
      </c>
      <c r="M20" s="559">
        <v>0</v>
      </c>
      <c r="N20" s="989">
        <f t="shared" si="0"/>
        <v>0</v>
      </c>
      <c r="O20" s="627" t="s">
        <v>402</v>
      </c>
      <c r="P20" s="510"/>
    </row>
    <row r="21" spans="1:16" s="454" customFormat="1" ht="36" customHeight="1" x14ac:dyDescent="0.25">
      <c r="A21" s="657" t="s">
        <v>42</v>
      </c>
      <c r="B21" s="559">
        <v>0</v>
      </c>
      <c r="C21" s="615">
        <v>0</v>
      </c>
      <c r="D21" s="615">
        <v>0</v>
      </c>
      <c r="E21" s="615">
        <v>0</v>
      </c>
      <c r="F21" s="615">
        <v>0</v>
      </c>
      <c r="G21" s="615">
        <v>0</v>
      </c>
      <c r="H21" s="615">
        <v>0</v>
      </c>
      <c r="I21" s="615">
        <v>0</v>
      </c>
      <c r="J21" s="615">
        <v>0</v>
      </c>
      <c r="K21" s="534">
        <v>0</v>
      </c>
      <c r="L21" s="559">
        <v>0</v>
      </c>
      <c r="M21" s="559">
        <v>0</v>
      </c>
      <c r="N21" s="989">
        <f t="shared" si="0"/>
        <v>0</v>
      </c>
      <c r="O21" s="627" t="s">
        <v>403</v>
      </c>
      <c r="P21" s="510"/>
    </row>
    <row r="22" spans="1:16" s="454" customFormat="1" ht="36" customHeight="1" x14ac:dyDescent="0.25">
      <c r="A22" s="657" t="s">
        <v>26</v>
      </c>
      <c r="B22" s="559">
        <v>0</v>
      </c>
      <c r="C22" s="615">
        <v>0</v>
      </c>
      <c r="D22" s="615">
        <v>0</v>
      </c>
      <c r="E22" s="615">
        <v>0</v>
      </c>
      <c r="F22" s="615">
        <v>0</v>
      </c>
      <c r="G22" s="615">
        <v>0</v>
      </c>
      <c r="H22" s="615">
        <v>0</v>
      </c>
      <c r="I22" s="615">
        <v>0</v>
      </c>
      <c r="J22" s="615">
        <v>0</v>
      </c>
      <c r="K22" s="534">
        <v>0</v>
      </c>
      <c r="L22" s="559">
        <v>0</v>
      </c>
      <c r="M22" s="559">
        <v>0</v>
      </c>
      <c r="N22" s="989">
        <f t="shared" si="0"/>
        <v>0</v>
      </c>
      <c r="O22" s="627" t="s">
        <v>440</v>
      </c>
      <c r="P22" s="510"/>
    </row>
    <row r="23" spans="1:16" s="454" customFormat="1" ht="36" customHeight="1" x14ac:dyDescent="0.25">
      <c r="A23" s="496" t="s">
        <v>985</v>
      </c>
      <c r="B23" s="559">
        <v>0</v>
      </c>
      <c r="C23" s="615">
        <v>0</v>
      </c>
      <c r="D23" s="615">
        <v>0</v>
      </c>
      <c r="E23" s="615">
        <v>0</v>
      </c>
      <c r="F23" s="615">
        <v>0</v>
      </c>
      <c r="G23" s="615">
        <v>0</v>
      </c>
      <c r="H23" s="615">
        <v>0</v>
      </c>
      <c r="I23" s="615">
        <v>0</v>
      </c>
      <c r="J23" s="615">
        <v>0</v>
      </c>
      <c r="K23" s="534">
        <v>0</v>
      </c>
      <c r="L23" s="559">
        <v>0</v>
      </c>
      <c r="M23" s="559">
        <v>0</v>
      </c>
      <c r="N23" s="989">
        <f t="shared" si="0"/>
        <v>0</v>
      </c>
      <c r="O23" s="627" t="s">
        <v>441</v>
      </c>
      <c r="P23" s="510"/>
    </row>
    <row r="24" spans="1:16" s="454" customFormat="1" ht="36" customHeight="1" x14ac:dyDescent="0.25">
      <c r="A24" s="1084" t="s">
        <v>38</v>
      </c>
      <c r="B24" s="602">
        <v>0</v>
      </c>
      <c r="C24" s="615">
        <v>0</v>
      </c>
      <c r="D24" s="615">
        <v>0</v>
      </c>
      <c r="E24" s="615">
        <v>0</v>
      </c>
      <c r="F24" s="615">
        <v>0</v>
      </c>
      <c r="G24" s="615">
        <v>0</v>
      </c>
      <c r="H24" s="615">
        <v>0</v>
      </c>
      <c r="I24" s="615">
        <v>0</v>
      </c>
      <c r="J24" s="615">
        <v>0</v>
      </c>
      <c r="K24" s="615">
        <v>0</v>
      </c>
      <c r="L24" s="602">
        <v>0</v>
      </c>
      <c r="M24" s="602">
        <v>0</v>
      </c>
      <c r="N24" s="989">
        <f t="shared" si="0"/>
        <v>0</v>
      </c>
      <c r="O24" s="604" t="s">
        <v>406</v>
      </c>
      <c r="P24" s="510"/>
    </row>
    <row r="25" spans="1:16" s="454" customFormat="1" ht="36" customHeight="1" x14ac:dyDescent="0.25">
      <c r="A25" s="657" t="s">
        <v>43</v>
      </c>
      <c r="B25" s="559">
        <v>0</v>
      </c>
      <c r="C25" s="615">
        <v>0</v>
      </c>
      <c r="D25" s="615">
        <v>0</v>
      </c>
      <c r="E25" s="615">
        <v>0</v>
      </c>
      <c r="F25" s="615">
        <v>0</v>
      </c>
      <c r="G25" s="615">
        <v>0</v>
      </c>
      <c r="H25" s="615">
        <v>0</v>
      </c>
      <c r="I25" s="615">
        <v>0</v>
      </c>
      <c r="J25" s="615">
        <v>0</v>
      </c>
      <c r="K25" s="534">
        <v>0</v>
      </c>
      <c r="L25" s="559">
        <v>0</v>
      </c>
      <c r="M25" s="559">
        <v>0</v>
      </c>
      <c r="N25" s="989">
        <f t="shared" si="0"/>
        <v>0</v>
      </c>
      <c r="O25" s="627" t="s">
        <v>458</v>
      </c>
      <c r="P25" s="510"/>
    </row>
    <row r="26" spans="1:16" s="454" customFormat="1" ht="36" customHeight="1" x14ac:dyDescent="0.25">
      <c r="A26" s="657" t="s">
        <v>48</v>
      </c>
      <c r="B26" s="636">
        <v>0</v>
      </c>
      <c r="C26" s="658">
        <v>0</v>
      </c>
      <c r="D26" s="658">
        <v>0</v>
      </c>
      <c r="E26" s="658">
        <v>0</v>
      </c>
      <c r="F26" s="658">
        <v>0</v>
      </c>
      <c r="G26" s="658">
        <v>0</v>
      </c>
      <c r="H26" s="658">
        <v>8</v>
      </c>
      <c r="I26" s="658">
        <v>0</v>
      </c>
      <c r="J26" s="658">
        <v>2</v>
      </c>
      <c r="K26" s="534">
        <v>1</v>
      </c>
      <c r="L26" s="636">
        <v>0</v>
      </c>
      <c r="M26" s="636">
        <v>0</v>
      </c>
      <c r="N26" s="800">
        <f t="shared" si="0"/>
        <v>11</v>
      </c>
      <c r="O26" s="627" t="s">
        <v>409</v>
      </c>
      <c r="P26" s="510"/>
    </row>
    <row r="27" spans="1:16" s="454" customFormat="1" ht="36" customHeight="1" thickBot="1" x14ac:dyDescent="0.3">
      <c r="A27" s="657" t="s">
        <v>358</v>
      </c>
      <c r="B27" s="636">
        <v>0</v>
      </c>
      <c r="C27" s="658">
        <v>0</v>
      </c>
      <c r="D27" s="658">
        <v>0</v>
      </c>
      <c r="E27" s="658">
        <v>0</v>
      </c>
      <c r="F27" s="658">
        <v>0</v>
      </c>
      <c r="G27" s="658">
        <v>0</v>
      </c>
      <c r="H27" s="658">
        <v>0</v>
      </c>
      <c r="I27" s="658">
        <v>0</v>
      </c>
      <c r="J27" s="658">
        <v>0</v>
      </c>
      <c r="K27" s="534">
        <v>0</v>
      </c>
      <c r="L27" s="636">
        <v>0</v>
      </c>
      <c r="M27" s="636">
        <v>0</v>
      </c>
      <c r="N27" s="800">
        <f t="shared" si="0"/>
        <v>0</v>
      </c>
      <c r="O27" s="627" t="s">
        <v>442</v>
      </c>
      <c r="P27" s="510"/>
    </row>
    <row r="28" spans="1:16" ht="36" customHeight="1" thickBot="1" x14ac:dyDescent="0.3">
      <c r="A28" s="642" t="s">
        <v>350</v>
      </c>
      <c r="B28" s="502">
        <f t="shared" ref="B28:M28" si="1">SUM(B7:B27)</f>
        <v>2</v>
      </c>
      <c r="C28" s="502">
        <f t="shared" si="1"/>
        <v>0</v>
      </c>
      <c r="D28" s="502">
        <f t="shared" si="1"/>
        <v>79</v>
      </c>
      <c r="E28" s="502">
        <f t="shared" si="1"/>
        <v>1</v>
      </c>
      <c r="F28" s="502">
        <f t="shared" si="1"/>
        <v>2</v>
      </c>
      <c r="G28" s="502">
        <f t="shared" si="1"/>
        <v>0</v>
      </c>
      <c r="H28" s="620">
        <f t="shared" si="1"/>
        <v>8</v>
      </c>
      <c r="I28" s="620">
        <f t="shared" si="1"/>
        <v>0</v>
      </c>
      <c r="J28" s="620">
        <f t="shared" si="1"/>
        <v>53</v>
      </c>
      <c r="K28" s="620">
        <f t="shared" si="1"/>
        <v>1</v>
      </c>
      <c r="L28" s="620">
        <f t="shared" si="1"/>
        <v>1</v>
      </c>
      <c r="M28" s="620">
        <f t="shared" si="1"/>
        <v>0</v>
      </c>
      <c r="N28" s="1053">
        <f t="shared" si="0"/>
        <v>147</v>
      </c>
      <c r="O28" s="503" t="s">
        <v>686</v>
      </c>
      <c r="P28" s="683"/>
    </row>
  </sheetData>
  <mergeCells count="4">
    <mergeCell ref="A4:A5"/>
    <mergeCell ref="O4:O5"/>
    <mergeCell ref="A1:O1"/>
    <mergeCell ref="A2:O2"/>
  </mergeCells>
  <printOptions horizontalCentered="1"/>
  <pageMargins left="0.23622047244094491" right="0.43307086614173229" top="0.43307086614173229" bottom="0.35433070866141736" header="0.51181102362204722" footer="0.19685039370078741"/>
  <pageSetup paperSize="9" scale="47" orientation="landscape" r:id="rId1"/>
  <headerFooter>
    <oddFooter>&amp;C&amp;"Arial,Bold"&amp;14 26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6"/>
  <sheetViews>
    <sheetView rightToLeft="1" topLeftCell="A4" zoomScale="55" zoomScaleNormal="55" zoomScaleSheetLayoutView="90" workbookViewId="0">
      <selection activeCell="A5" sqref="A5:B34"/>
    </sheetView>
  </sheetViews>
  <sheetFormatPr defaultColWidth="6" defaultRowHeight="12.75" x14ac:dyDescent="0.2"/>
  <cols>
    <col min="1" max="1" width="20.7109375" style="19" customWidth="1"/>
    <col min="2" max="2" width="11.140625" style="19" customWidth="1"/>
    <col min="3" max="3" width="9.85546875" style="19" customWidth="1"/>
    <col min="4" max="4" width="7.42578125" style="19" customWidth="1"/>
    <col min="5" max="5" width="8.140625" style="19" customWidth="1"/>
    <col min="6" max="6" width="6.85546875" style="19" customWidth="1"/>
    <col min="7" max="7" width="7.85546875" style="19" customWidth="1"/>
    <col min="8" max="8" width="6.85546875" style="19" customWidth="1"/>
    <col min="9" max="9" width="8.42578125" style="19" customWidth="1"/>
    <col min="10" max="10" width="8.5703125" style="19" customWidth="1"/>
    <col min="11" max="11" width="7.28515625" style="19" customWidth="1"/>
    <col min="12" max="12" width="8.42578125" style="19" customWidth="1"/>
    <col min="13" max="13" width="9.140625" style="19" customWidth="1"/>
    <col min="14" max="14" width="9" style="19" customWidth="1"/>
    <col min="15" max="15" width="9.42578125" style="19" customWidth="1"/>
    <col min="16" max="16" width="10.42578125" style="19" customWidth="1"/>
    <col min="17" max="17" width="11.5703125" style="19" customWidth="1"/>
    <col min="18" max="18" width="7.42578125" style="19" customWidth="1"/>
    <col min="19" max="19" width="7.7109375" style="19" customWidth="1"/>
    <col min="20" max="20" width="6.7109375" style="19" bestFit="1" customWidth="1"/>
    <col min="21" max="21" width="8.5703125" style="19" customWidth="1"/>
    <col min="22" max="22" width="6.28515625" style="19" bestFit="1" customWidth="1"/>
    <col min="23" max="23" width="8.28515625" style="19" bestFit="1" customWidth="1"/>
    <col min="24" max="24" width="9.42578125" style="19" customWidth="1"/>
    <col min="25" max="25" width="6.42578125" style="19" bestFit="1" customWidth="1"/>
    <col min="26" max="26" width="10.42578125" style="19" bestFit="1" customWidth="1"/>
    <col min="27" max="27" width="11.42578125" style="19" customWidth="1"/>
    <col min="28" max="28" width="6.42578125" style="19" bestFit="1" customWidth="1"/>
    <col min="29" max="29" width="8.42578125" style="19" customWidth="1"/>
    <col min="30" max="30" width="7.28515625" style="19" customWidth="1"/>
    <col min="31" max="31" width="10.42578125" style="19" bestFit="1" customWidth="1"/>
    <col min="32" max="32" width="11.5703125" style="19" customWidth="1"/>
    <col min="33" max="33" width="8.85546875" style="19" customWidth="1"/>
    <col min="34" max="34" width="11.140625" style="19" bestFit="1" customWidth="1"/>
    <col min="35" max="35" width="6.85546875" style="19" bestFit="1" customWidth="1"/>
    <col min="36" max="36" width="8" style="19" customWidth="1"/>
    <col min="37" max="37" width="6.42578125" style="19" bestFit="1" customWidth="1"/>
    <col min="38" max="38" width="8.28515625" style="19" bestFit="1" customWidth="1"/>
    <col min="39" max="50" width="6.28515625" style="19" bestFit="1" customWidth="1"/>
    <col min="51" max="52" width="7.85546875" style="19" bestFit="1" customWidth="1"/>
    <col min="53" max="16384" width="6" style="19"/>
  </cols>
  <sheetData>
    <row r="1" spans="1:38" ht="25.15" customHeight="1" x14ac:dyDescent="0.2">
      <c r="A1" s="1794" t="s">
        <v>88</v>
      </c>
      <c r="B1" s="1794"/>
      <c r="C1" s="1794"/>
      <c r="D1" s="1794"/>
      <c r="E1" s="1794"/>
      <c r="F1" s="1794"/>
      <c r="G1" s="1794"/>
      <c r="H1" s="1794"/>
      <c r="I1" s="1794"/>
      <c r="J1" s="1794"/>
      <c r="K1" s="1794"/>
      <c r="L1" s="1794"/>
      <c r="M1" s="1794"/>
      <c r="N1" s="1794"/>
      <c r="O1" s="1794"/>
      <c r="P1" s="1794"/>
      <c r="Q1" s="1794"/>
      <c r="R1" s="1794"/>
      <c r="S1" s="1794"/>
      <c r="T1" s="1794"/>
      <c r="U1" s="1794"/>
      <c r="V1" s="1794"/>
      <c r="W1" s="1794"/>
      <c r="X1" s="1794"/>
      <c r="Y1" s="1794"/>
      <c r="Z1" s="1794"/>
      <c r="AA1" s="1794"/>
      <c r="AB1" s="1794"/>
      <c r="AC1" s="1794"/>
      <c r="AD1" s="1794"/>
      <c r="AE1" s="1794"/>
      <c r="AF1" s="1794"/>
      <c r="AG1" s="1794"/>
      <c r="AH1" s="1794"/>
      <c r="AI1" s="1794"/>
      <c r="AJ1" s="1794"/>
    </row>
    <row r="2" spans="1:38" ht="25.15" customHeight="1" thickBot="1" x14ac:dyDescent="0.25">
      <c r="A2" s="1807" t="s">
        <v>257</v>
      </c>
      <c r="B2" s="1807"/>
      <c r="C2" s="1807"/>
      <c r="D2" s="1807"/>
      <c r="E2" s="1807"/>
      <c r="F2" s="1807"/>
      <c r="G2" s="1807"/>
      <c r="H2" s="1807"/>
      <c r="I2" s="1807"/>
      <c r="J2" s="1807"/>
      <c r="K2" s="1807"/>
      <c r="L2" s="1807"/>
      <c r="M2" s="1807"/>
      <c r="N2" s="1807"/>
      <c r="O2" s="1807"/>
      <c r="P2" s="1807"/>
      <c r="Q2" s="1807"/>
      <c r="R2" s="1807"/>
      <c r="S2" s="1807"/>
      <c r="T2" s="1807"/>
      <c r="U2" s="1807"/>
      <c r="V2" s="1807"/>
      <c r="W2" s="1807"/>
      <c r="X2" s="1807"/>
      <c r="Y2" s="1807"/>
      <c r="Z2" s="1807"/>
      <c r="AA2" s="1807"/>
      <c r="AB2" s="1807"/>
      <c r="AC2" s="1807"/>
      <c r="AD2" s="1807"/>
      <c r="AE2" s="1807"/>
      <c r="AF2" s="1807"/>
      <c r="AG2" s="1807"/>
      <c r="AH2" s="1807"/>
      <c r="AI2" s="1807"/>
      <c r="AJ2" s="1807"/>
    </row>
    <row r="3" spans="1:38" ht="55.5" customHeight="1" x14ac:dyDescent="0.2">
      <c r="A3" s="1802" t="s">
        <v>228</v>
      </c>
      <c r="B3" s="1802"/>
      <c r="C3" s="1746" t="s">
        <v>89</v>
      </c>
      <c r="D3" s="1746" t="s">
        <v>90</v>
      </c>
      <c r="E3" s="1794" t="s">
        <v>229</v>
      </c>
      <c r="F3" s="1794" t="s">
        <v>91</v>
      </c>
      <c r="G3" s="1794" t="s">
        <v>92</v>
      </c>
      <c r="H3" s="1794" t="s">
        <v>93</v>
      </c>
      <c r="I3" s="1794" t="s">
        <v>94</v>
      </c>
      <c r="J3" s="1794" t="s">
        <v>230</v>
      </c>
      <c r="K3" s="1794" t="s">
        <v>231</v>
      </c>
      <c r="L3" s="1794" t="s">
        <v>232</v>
      </c>
      <c r="M3" s="1794" t="s">
        <v>233</v>
      </c>
      <c r="N3" s="1794" t="s">
        <v>234</v>
      </c>
      <c r="O3" s="1794" t="s">
        <v>235</v>
      </c>
      <c r="P3" s="1794" t="s">
        <v>236</v>
      </c>
      <c r="Q3" s="1798" t="s">
        <v>237</v>
      </c>
      <c r="R3" s="1798" t="s">
        <v>238</v>
      </c>
      <c r="S3" s="1798" t="s">
        <v>239</v>
      </c>
      <c r="T3" s="1798" t="s">
        <v>240</v>
      </c>
      <c r="U3" s="1798" t="s">
        <v>241</v>
      </c>
      <c r="V3" s="1798" t="s">
        <v>242</v>
      </c>
      <c r="W3" s="1798" t="s">
        <v>243</v>
      </c>
      <c r="X3" s="1798" t="s">
        <v>244</v>
      </c>
      <c r="Y3" s="1798" t="s">
        <v>245</v>
      </c>
      <c r="Z3" s="1798" t="s">
        <v>246</v>
      </c>
      <c r="AA3" s="1798" t="s">
        <v>247</v>
      </c>
      <c r="AB3" s="1798" t="s">
        <v>248</v>
      </c>
      <c r="AC3" s="1798" t="s">
        <v>249</v>
      </c>
      <c r="AD3" s="1798" t="s">
        <v>250</v>
      </c>
      <c r="AE3" s="1798" t="s">
        <v>251</v>
      </c>
      <c r="AF3" s="1798" t="s">
        <v>252</v>
      </c>
      <c r="AG3" s="1798" t="s">
        <v>253</v>
      </c>
      <c r="AH3" s="1798" t="s">
        <v>254</v>
      </c>
      <c r="AI3" s="1798" t="s">
        <v>255</v>
      </c>
      <c r="AJ3" s="1798" t="s">
        <v>0</v>
      </c>
      <c r="AK3" s="117"/>
      <c r="AL3" s="117"/>
    </row>
    <row r="4" spans="1:38" ht="31.9" customHeight="1" thickBot="1" x14ac:dyDescent="0.25">
      <c r="A4" s="1803"/>
      <c r="B4" s="1803"/>
      <c r="C4" s="1800"/>
      <c r="D4" s="1800"/>
      <c r="E4" s="1799"/>
      <c r="F4" s="1799"/>
      <c r="G4" s="1799"/>
      <c r="H4" s="1799"/>
      <c r="I4" s="1799"/>
      <c r="J4" s="1799"/>
      <c r="K4" s="1799"/>
      <c r="L4" s="1799"/>
      <c r="M4" s="1799"/>
      <c r="N4" s="1799"/>
      <c r="O4" s="1799"/>
      <c r="P4" s="1799"/>
      <c r="Q4" s="1799"/>
      <c r="R4" s="1799"/>
      <c r="S4" s="1799"/>
      <c r="T4" s="1799"/>
      <c r="U4" s="1799"/>
      <c r="V4" s="1799"/>
      <c r="W4" s="1799"/>
      <c r="X4" s="1799"/>
      <c r="Y4" s="1799"/>
      <c r="Z4" s="1799"/>
      <c r="AA4" s="1799"/>
      <c r="AB4" s="1799"/>
      <c r="AC4" s="1799"/>
      <c r="AD4" s="1799"/>
      <c r="AE4" s="1799"/>
      <c r="AF4" s="1799"/>
      <c r="AG4" s="1799"/>
      <c r="AH4" s="1799"/>
      <c r="AI4" s="1799"/>
      <c r="AJ4" s="1799"/>
    </row>
    <row r="5" spans="1:38" ht="25.15" customHeight="1" thickTop="1" x14ac:dyDescent="0.2">
      <c r="A5" s="1808" t="s">
        <v>96</v>
      </c>
      <c r="B5" s="1808"/>
      <c r="C5" s="39">
        <v>7</v>
      </c>
      <c r="D5" s="39">
        <v>0</v>
      </c>
      <c r="E5" s="39">
        <v>0</v>
      </c>
      <c r="F5" s="39">
        <v>0</v>
      </c>
      <c r="G5" s="39">
        <v>0</v>
      </c>
      <c r="H5" s="39">
        <v>0</v>
      </c>
      <c r="I5" s="39">
        <v>0</v>
      </c>
      <c r="J5" s="39">
        <v>0</v>
      </c>
      <c r="K5" s="39">
        <v>0</v>
      </c>
      <c r="L5" s="39">
        <v>0</v>
      </c>
      <c r="M5" s="39">
        <v>0</v>
      </c>
      <c r="N5" s="39">
        <v>0</v>
      </c>
      <c r="O5" s="39">
        <v>0</v>
      </c>
      <c r="P5" s="39">
        <v>0</v>
      </c>
      <c r="Q5" s="39">
        <v>0</v>
      </c>
      <c r="R5" s="39">
        <v>0</v>
      </c>
      <c r="S5" s="39">
        <v>0</v>
      </c>
      <c r="T5" s="39">
        <v>0</v>
      </c>
      <c r="U5" s="39">
        <v>1</v>
      </c>
      <c r="V5" s="39">
        <v>0</v>
      </c>
      <c r="W5" s="39">
        <v>0</v>
      </c>
      <c r="X5" s="39">
        <v>0</v>
      </c>
      <c r="Y5" s="39">
        <v>0</v>
      </c>
      <c r="Z5" s="39">
        <v>0</v>
      </c>
      <c r="AA5" s="39">
        <v>0</v>
      </c>
      <c r="AB5" s="39">
        <v>0</v>
      </c>
      <c r="AC5" s="39">
        <v>0</v>
      </c>
      <c r="AD5" s="39">
        <v>0</v>
      </c>
      <c r="AE5" s="39">
        <v>0</v>
      </c>
      <c r="AF5" s="39">
        <v>0</v>
      </c>
      <c r="AG5" s="39">
        <v>0</v>
      </c>
      <c r="AH5" s="39">
        <v>0</v>
      </c>
      <c r="AI5" s="39">
        <v>42</v>
      </c>
      <c r="AJ5" s="39">
        <v>50</v>
      </c>
    </row>
    <row r="6" spans="1:38" ht="25.15" customHeight="1" x14ac:dyDescent="0.2">
      <c r="A6" s="1801" t="s">
        <v>26</v>
      </c>
      <c r="B6" s="1801"/>
      <c r="C6" s="40">
        <v>0</v>
      </c>
      <c r="D6" s="40">
        <v>2</v>
      </c>
      <c r="E6" s="40">
        <v>0</v>
      </c>
      <c r="F6" s="20">
        <v>0</v>
      </c>
      <c r="G6" s="20">
        <v>0</v>
      </c>
      <c r="H6" s="40">
        <v>0</v>
      </c>
      <c r="I6" s="20">
        <v>0</v>
      </c>
      <c r="J6" s="40">
        <v>0</v>
      </c>
      <c r="K6" s="40">
        <v>0</v>
      </c>
      <c r="L6" s="40">
        <v>0</v>
      </c>
      <c r="M6" s="20">
        <v>0</v>
      </c>
      <c r="N6" s="40">
        <v>0</v>
      </c>
      <c r="O6" s="40">
        <v>0</v>
      </c>
      <c r="P6" s="40">
        <v>0</v>
      </c>
      <c r="Q6" s="40">
        <v>0</v>
      </c>
      <c r="R6" s="40">
        <v>0</v>
      </c>
      <c r="S6" s="40">
        <v>0</v>
      </c>
      <c r="T6" s="40">
        <v>0</v>
      </c>
      <c r="U6" s="40">
        <v>0</v>
      </c>
      <c r="V6" s="40">
        <v>0</v>
      </c>
      <c r="W6" s="40">
        <v>0</v>
      </c>
      <c r="X6" s="40">
        <v>0</v>
      </c>
      <c r="Y6" s="40">
        <v>0</v>
      </c>
      <c r="Z6" s="40">
        <v>0</v>
      </c>
      <c r="AA6" s="40">
        <v>0</v>
      </c>
      <c r="AB6" s="40">
        <v>0</v>
      </c>
      <c r="AC6" s="40">
        <v>0</v>
      </c>
      <c r="AD6" s="40">
        <v>0</v>
      </c>
      <c r="AE6" s="40">
        <v>0</v>
      </c>
      <c r="AF6" s="40">
        <v>0</v>
      </c>
      <c r="AG6" s="40">
        <v>0</v>
      </c>
      <c r="AH6" s="40">
        <v>0</v>
      </c>
      <c r="AI6" s="40">
        <v>0</v>
      </c>
      <c r="AJ6" s="40">
        <v>2</v>
      </c>
    </row>
    <row r="7" spans="1:38" ht="25.15" customHeight="1" x14ac:dyDescent="0.2">
      <c r="A7" s="1801" t="s">
        <v>97</v>
      </c>
      <c r="B7" s="1801"/>
      <c r="C7" s="40">
        <v>38</v>
      </c>
      <c r="D7" s="40">
        <v>58</v>
      </c>
      <c r="E7" s="40">
        <v>7</v>
      </c>
      <c r="F7" s="20">
        <v>16</v>
      </c>
      <c r="G7" s="20">
        <v>2</v>
      </c>
      <c r="H7" s="40">
        <v>0</v>
      </c>
      <c r="I7" s="20">
        <v>0</v>
      </c>
      <c r="J7" s="40">
        <v>6</v>
      </c>
      <c r="K7" s="20">
        <v>1</v>
      </c>
      <c r="L7" s="20">
        <v>0</v>
      </c>
      <c r="M7" s="20">
        <v>0</v>
      </c>
      <c r="N7" s="40">
        <v>0</v>
      </c>
      <c r="O7" s="20">
        <v>0</v>
      </c>
      <c r="P7" s="40">
        <v>0</v>
      </c>
      <c r="Q7" s="40">
        <v>0</v>
      </c>
      <c r="R7" s="40">
        <v>6</v>
      </c>
      <c r="S7" s="40">
        <v>0</v>
      </c>
      <c r="T7" s="40">
        <v>3</v>
      </c>
      <c r="U7" s="40">
        <v>14</v>
      </c>
      <c r="V7" s="40">
        <v>88</v>
      </c>
      <c r="W7" s="40">
        <v>0</v>
      </c>
      <c r="X7" s="40">
        <v>2</v>
      </c>
      <c r="Y7" s="40">
        <v>0</v>
      </c>
      <c r="Z7" s="40">
        <v>2</v>
      </c>
      <c r="AA7" s="40">
        <v>40</v>
      </c>
      <c r="AB7" s="40">
        <v>0</v>
      </c>
      <c r="AC7" s="40">
        <v>0</v>
      </c>
      <c r="AD7" s="40">
        <v>0</v>
      </c>
      <c r="AE7" s="40">
        <v>0</v>
      </c>
      <c r="AF7" s="40">
        <v>0</v>
      </c>
      <c r="AG7" s="40">
        <v>0</v>
      </c>
      <c r="AH7" s="40">
        <v>0</v>
      </c>
      <c r="AI7" s="40">
        <v>75</v>
      </c>
      <c r="AJ7" s="40">
        <v>358</v>
      </c>
    </row>
    <row r="8" spans="1:38" ht="25.15" customHeight="1" x14ac:dyDescent="0.2">
      <c r="A8" s="1801" t="s">
        <v>98</v>
      </c>
      <c r="B8" s="1801"/>
      <c r="C8" s="20">
        <v>0</v>
      </c>
      <c r="D8" s="20">
        <v>0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W8" s="20">
        <v>0</v>
      </c>
      <c r="X8" s="20">
        <v>0</v>
      </c>
      <c r="Y8" s="20">
        <v>0</v>
      </c>
      <c r="Z8" s="20">
        <v>0</v>
      </c>
      <c r="AA8" s="20">
        <v>0</v>
      </c>
      <c r="AB8" s="20">
        <v>0</v>
      </c>
      <c r="AC8" s="20">
        <v>0</v>
      </c>
      <c r="AD8" s="20">
        <v>0</v>
      </c>
      <c r="AE8" s="20">
        <v>0</v>
      </c>
      <c r="AF8" s="20">
        <v>0</v>
      </c>
      <c r="AG8" s="20">
        <v>0</v>
      </c>
      <c r="AH8" s="20">
        <v>0</v>
      </c>
      <c r="AI8" s="20">
        <v>0</v>
      </c>
      <c r="AJ8" s="20">
        <v>0</v>
      </c>
    </row>
    <row r="9" spans="1:38" ht="25.15" customHeight="1" x14ac:dyDescent="0.2">
      <c r="A9" s="1801" t="s">
        <v>29</v>
      </c>
      <c r="B9" s="1801"/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W9" s="20">
        <v>0</v>
      </c>
      <c r="X9" s="20">
        <v>0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0">
        <v>0</v>
      </c>
      <c r="AE9" s="20">
        <v>0</v>
      </c>
      <c r="AF9" s="20">
        <v>0</v>
      </c>
      <c r="AG9" s="20">
        <v>0</v>
      </c>
      <c r="AH9" s="20">
        <v>0</v>
      </c>
      <c r="AI9" s="20">
        <v>0</v>
      </c>
      <c r="AJ9" s="20">
        <v>0</v>
      </c>
    </row>
    <row r="10" spans="1:38" ht="25.15" customHeight="1" x14ac:dyDescent="0.2">
      <c r="A10" s="1801" t="s">
        <v>30</v>
      </c>
      <c r="B10" s="1801"/>
      <c r="C10" s="40">
        <v>1</v>
      </c>
      <c r="D10" s="20">
        <v>1</v>
      </c>
      <c r="E10" s="20">
        <v>6</v>
      </c>
      <c r="F10" s="20">
        <v>1</v>
      </c>
      <c r="G10" s="20">
        <v>2</v>
      </c>
      <c r="H10" s="20">
        <v>14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40">
        <v>0</v>
      </c>
      <c r="Q10" s="40">
        <v>0</v>
      </c>
      <c r="R10" s="40">
        <v>0</v>
      </c>
      <c r="S10" s="40">
        <v>0</v>
      </c>
      <c r="T10" s="40">
        <v>0</v>
      </c>
      <c r="U10" s="40">
        <v>0</v>
      </c>
      <c r="V10" s="40">
        <v>0</v>
      </c>
      <c r="W10" s="40">
        <v>0</v>
      </c>
      <c r="X10" s="40">
        <v>0</v>
      </c>
      <c r="Y10" s="40">
        <v>8</v>
      </c>
      <c r="Z10" s="40">
        <v>0</v>
      </c>
      <c r="AA10" s="40">
        <v>1</v>
      </c>
      <c r="AB10" s="40">
        <v>0</v>
      </c>
      <c r="AC10" s="40">
        <v>0</v>
      </c>
      <c r="AD10" s="40">
        <v>0</v>
      </c>
      <c r="AE10" s="40">
        <v>0</v>
      </c>
      <c r="AF10" s="40">
        <v>0</v>
      </c>
      <c r="AG10" s="40">
        <v>0</v>
      </c>
      <c r="AH10" s="40">
        <v>0</v>
      </c>
      <c r="AI10" s="40">
        <v>113</v>
      </c>
      <c r="AJ10" s="40">
        <v>147</v>
      </c>
    </row>
    <row r="11" spans="1:38" ht="25.15" customHeight="1" x14ac:dyDescent="0.2">
      <c r="A11" s="1801" t="s">
        <v>31</v>
      </c>
      <c r="B11" s="1801"/>
      <c r="C11" s="40">
        <v>10</v>
      </c>
      <c r="D11" s="40">
        <v>68</v>
      </c>
      <c r="E11" s="40">
        <v>11</v>
      </c>
      <c r="F11" s="20">
        <v>0</v>
      </c>
      <c r="G11" s="20">
        <v>2</v>
      </c>
      <c r="H11" s="40">
        <v>0</v>
      </c>
      <c r="I11" s="40">
        <v>0</v>
      </c>
      <c r="J11" s="20">
        <v>9</v>
      </c>
      <c r="K11" s="40">
        <v>13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2</v>
      </c>
      <c r="R11" s="40">
        <v>0</v>
      </c>
      <c r="S11" s="40">
        <v>0</v>
      </c>
      <c r="T11" s="40">
        <v>8</v>
      </c>
      <c r="U11" s="40">
        <v>31</v>
      </c>
      <c r="V11" s="40">
        <v>1</v>
      </c>
      <c r="W11" s="40">
        <v>0</v>
      </c>
      <c r="X11" s="40">
        <v>1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  <c r="AE11" s="40">
        <v>0</v>
      </c>
      <c r="AF11" s="40">
        <v>0</v>
      </c>
      <c r="AG11" s="40">
        <v>0</v>
      </c>
      <c r="AH11" s="40">
        <v>0</v>
      </c>
      <c r="AI11" s="40">
        <v>48</v>
      </c>
      <c r="AJ11" s="40">
        <v>204</v>
      </c>
    </row>
    <row r="12" spans="1:38" ht="25.15" customHeight="1" x14ac:dyDescent="0.2">
      <c r="A12" s="1801" t="s">
        <v>99</v>
      </c>
      <c r="B12" s="1801"/>
      <c r="C12" s="20">
        <v>1156</v>
      </c>
      <c r="D12" s="20">
        <v>107</v>
      </c>
      <c r="E12" s="20">
        <v>0</v>
      </c>
      <c r="F12" s="20">
        <v>92</v>
      </c>
      <c r="G12" s="20">
        <v>0</v>
      </c>
      <c r="H12" s="20">
        <v>0</v>
      </c>
      <c r="I12" s="20">
        <v>0</v>
      </c>
      <c r="J12" s="40">
        <v>0</v>
      </c>
      <c r="K12" s="20">
        <v>0</v>
      </c>
      <c r="L12" s="20">
        <v>0</v>
      </c>
      <c r="M12" s="20">
        <v>0</v>
      </c>
      <c r="N12" s="40">
        <v>0</v>
      </c>
      <c r="O12" s="2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2</v>
      </c>
      <c r="U12" s="40">
        <v>2356</v>
      </c>
      <c r="V12" s="40">
        <v>7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4</v>
      </c>
      <c r="AJ12" s="40">
        <v>3724</v>
      </c>
    </row>
    <row r="13" spans="1:38" ht="25.15" customHeight="1" x14ac:dyDescent="0.2">
      <c r="A13" s="1801" t="s">
        <v>143</v>
      </c>
      <c r="B13" s="1801"/>
      <c r="C13" s="20">
        <v>25</v>
      </c>
      <c r="D13" s="20">
        <v>12</v>
      </c>
      <c r="E13" s="20">
        <v>0</v>
      </c>
      <c r="F13" s="20">
        <v>7</v>
      </c>
      <c r="G13" s="20">
        <v>3</v>
      </c>
      <c r="H13" s="20">
        <v>0</v>
      </c>
      <c r="I13" s="20">
        <v>0</v>
      </c>
      <c r="J13" s="40">
        <v>11</v>
      </c>
      <c r="K13" s="20">
        <v>0</v>
      </c>
      <c r="L13" s="20">
        <v>0</v>
      </c>
      <c r="M13" s="20">
        <v>0</v>
      </c>
      <c r="N13" s="40">
        <v>6</v>
      </c>
      <c r="O13" s="20">
        <v>0</v>
      </c>
      <c r="P13" s="40">
        <v>0</v>
      </c>
      <c r="Q13" s="40">
        <v>0</v>
      </c>
      <c r="R13" s="40">
        <v>0</v>
      </c>
      <c r="S13" s="40">
        <v>0</v>
      </c>
      <c r="T13" s="40">
        <v>3</v>
      </c>
      <c r="U13" s="40">
        <v>1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40">
        <v>0</v>
      </c>
      <c r="AC13" s="40">
        <v>0</v>
      </c>
      <c r="AD13" s="40">
        <v>55</v>
      </c>
      <c r="AE13" s="40">
        <v>0</v>
      </c>
      <c r="AF13" s="40">
        <v>0</v>
      </c>
      <c r="AG13" s="40">
        <v>0</v>
      </c>
      <c r="AH13" s="40">
        <v>0</v>
      </c>
      <c r="AI13" s="40">
        <v>32</v>
      </c>
      <c r="AJ13" s="40">
        <v>155</v>
      </c>
    </row>
    <row r="14" spans="1:38" ht="25.15" customHeight="1" x14ac:dyDescent="0.2">
      <c r="A14" s="1801" t="s">
        <v>33</v>
      </c>
      <c r="B14" s="1801"/>
      <c r="C14" s="40">
        <v>0</v>
      </c>
      <c r="D14" s="20">
        <v>1</v>
      </c>
      <c r="E14" s="20">
        <v>0</v>
      </c>
      <c r="F14" s="20">
        <v>5</v>
      </c>
      <c r="G14" s="20">
        <v>1</v>
      </c>
      <c r="H14" s="20">
        <v>0</v>
      </c>
      <c r="I14" s="20">
        <v>0</v>
      </c>
      <c r="J14" s="40">
        <v>0</v>
      </c>
      <c r="K14" s="20">
        <v>1</v>
      </c>
      <c r="L14" s="20">
        <v>0</v>
      </c>
      <c r="M14" s="20">
        <v>0</v>
      </c>
      <c r="N14" s="20">
        <v>0</v>
      </c>
      <c r="O14" s="40">
        <v>15</v>
      </c>
      <c r="P14" s="40">
        <v>0</v>
      </c>
      <c r="Q14" s="40">
        <v>0</v>
      </c>
      <c r="R14" s="40">
        <v>0</v>
      </c>
      <c r="S14" s="40">
        <v>0</v>
      </c>
      <c r="T14" s="40">
        <v>0</v>
      </c>
      <c r="U14" s="40">
        <v>0</v>
      </c>
      <c r="V14" s="40">
        <v>0</v>
      </c>
      <c r="W14" s="40">
        <v>0</v>
      </c>
      <c r="X14" s="40">
        <v>1</v>
      </c>
      <c r="Y14" s="40">
        <v>0</v>
      </c>
      <c r="Z14" s="40">
        <v>0</v>
      </c>
      <c r="AA14" s="40">
        <v>8</v>
      </c>
      <c r="AB14" s="40">
        <v>0</v>
      </c>
      <c r="AC14" s="40">
        <v>0</v>
      </c>
      <c r="AD14" s="40">
        <v>0</v>
      </c>
      <c r="AE14" s="40">
        <v>0</v>
      </c>
      <c r="AF14" s="40">
        <v>0</v>
      </c>
      <c r="AG14" s="40">
        <v>0</v>
      </c>
      <c r="AH14" s="40">
        <v>0</v>
      </c>
      <c r="AI14" s="40">
        <v>80</v>
      </c>
      <c r="AJ14" s="40">
        <v>112</v>
      </c>
    </row>
    <row r="15" spans="1:38" ht="25.15" customHeight="1" x14ac:dyDescent="0.2">
      <c r="A15" s="1801" t="s">
        <v>34</v>
      </c>
      <c r="B15" s="1801"/>
      <c r="C15" s="40">
        <v>3</v>
      </c>
      <c r="D15" s="20">
        <v>4</v>
      </c>
      <c r="E15" s="20">
        <v>0</v>
      </c>
      <c r="F15" s="20">
        <v>2</v>
      </c>
      <c r="G15" s="20">
        <v>3</v>
      </c>
      <c r="H15" s="20">
        <v>1</v>
      </c>
      <c r="I15" s="20">
        <v>0</v>
      </c>
      <c r="J15" s="20">
        <v>6</v>
      </c>
      <c r="K15" s="20">
        <v>1</v>
      </c>
      <c r="L15" s="20">
        <v>2</v>
      </c>
      <c r="M15" s="20">
        <v>0</v>
      </c>
      <c r="N15" s="20">
        <v>0</v>
      </c>
      <c r="O15" s="20">
        <v>0</v>
      </c>
      <c r="P15" s="20">
        <v>0</v>
      </c>
      <c r="Q15" s="40">
        <v>0</v>
      </c>
      <c r="R15" s="40">
        <v>0</v>
      </c>
      <c r="S15" s="40">
        <v>0</v>
      </c>
      <c r="T15" s="40">
        <v>0</v>
      </c>
      <c r="U15" s="40">
        <v>7</v>
      </c>
      <c r="V15" s="40">
        <v>1</v>
      </c>
      <c r="W15" s="40">
        <v>2</v>
      </c>
      <c r="X15" s="40">
        <v>17</v>
      </c>
      <c r="Y15" s="40">
        <v>1</v>
      </c>
      <c r="Z15" s="40">
        <v>0</v>
      </c>
      <c r="AA15" s="40">
        <v>0</v>
      </c>
      <c r="AB15" s="40">
        <v>0</v>
      </c>
      <c r="AC15" s="40">
        <v>0</v>
      </c>
      <c r="AD15" s="40">
        <v>0</v>
      </c>
      <c r="AE15" s="40">
        <v>0</v>
      </c>
      <c r="AF15" s="40">
        <v>0</v>
      </c>
      <c r="AG15" s="40">
        <v>0</v>
      </c>
      <c r="AH15" s="40">
        <v>0</v>
      </c>
      <c r="AI15" s="40">
        <v>14</v>
      </c>
      <c r="AJ15" s="40">
        <v>64</v>
      </c>
    </row>
    <row r="16" spans="1:38" ht="25.15" customHeight="1" x14ac:dyDescent="0.2">
      <c r="A16" s="1801" t="s">
        <v>100</v>
      </c>
      <c r="B16" s="1801"/>
      <c r="C16" s="20">
        <v>8</v>
      </c>
      <c r="D16" s="20">
        <v>0</v>
      </c>
      <c r="E16" s="20">
        <v>1</v>
      </c>
      <c r="F16" s="20">
        <v>0</v>
      </c>
      <c r="G16" s="20">
        <v>1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40">
        <v>0</v>
      </c>
      <c r="O16" s="20">
        <v>0</v>
      </c>
      <c r="P16" s="40">
        <v>0</v>
      </c>
      <c r="Q16" s="40">
        <v>0</v>
      </c>
      <c r="R16" s="40">
        <v>0</v>
      </c>
      <c r="S16" s="40">
        <v>0</v>
      </c>
      <c r="T16" s="40">
        <v>0</v>
      </c>
      <c r="U16" s="40">
        <v>1</v>
      </c>
      <c r="V16" s="40">
        <v>0</v>
      </c>
      <c r="W16" s="40">
        <v>0</v>
      </c>
      <c r="X16" s="40">
        <v>1</v>
      </c>
      <c r="Y16" s="40">
        <v>0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  <c r="AE16" s="40">
        <v>0</v>
      </c>
      <c r="AF16" s="40">
        <v>0</v>
      </c>
      <c r="AG16" s="40">
        <v>0</v>
      </c>
      <c r="AH16" s="40">
        <v>1</v>
      </c>
      <c r="AI16" s="40">
        <v>2</v>
      </c>
      <c r="AJ16" s="40">
        <v>15</v>
      </c>
    </row>
    <row r="17" spans="1:36" ht="25.15" customHeight="1" x14ac:dyDescent="0.2">
      <c r="A17" s="1801" t="s">
        <v>101</v>
      </c>
      <c r="B17" s="1801"/>
      <c r="C17" s="20">
        <v>1069</v>
      </c>
      <c r="D17" s="20">
        <v>0</v>
      </c>
      <c r="E17" s="20">
        <v>9</v>
      </c>
      <c r="F17" s="20">
        <v>4</v>
      </c>
      <c r="G17" s="20">
        <v>8</v>
      </c>
      <c r="H17" s="20">
        <v>0</v>
      </c>
      <c r="I17" s="20">
        <v>0</v>
      </c>
      <c r="J17" s="20">
        <v>10</v>
      </c>
      <c r="K17" s="20">
        <v>2</v>
      </c>
      <c r="L17" s="20">
        <v>0</v>
      </c>
      <c r="M17" s="20">
        <v>0</v>
      </c>
      <c r="N17" s="40">
        <v>0</v>
      </c>
      <c r="O17" s="20">
        <v>0</v>
      </c>
      <c r="P17" s="40">
        <v>0</v>
      </c>
      <c r="Q17" s="40">
        <v>0</v>
      </c>
      <c r="R17" s="40">
        <v>62</v>
      </c>
      <c r="S17" s="40">
        <v>1</v>
      </c>
      <c r="T17" s="40">
        <v>9</v>
      </c>
      <c r="U17" s="40">
        <v>52</v>
      </c>
      <c r="V17" s="40">
        <v>2</v>
      </c>
      <c r="W17" s="40">
        <v>0</v>
      </c>
      <c r="X17" s="40">
        <v>0</v>
      </c>
      <c r="Y17" s="40">
        <v>3</v>
      </c>
      <c r="Z17" s="40">
        <v>0</v>
      </c>
      <c r="AA17" s="40">
        <v>0</v>
      </c>
      <c r="AB17" s="40">
        <v>0</v>
      </c>
      <c r="AC17" s="40">
        <v>11</v>
      </c>
      <c r="AD17" s="40">
        <v>0</v>
      </c>
      <c r="AE17" s="40">
        <v>7</v>
      </c>
      <c r="AF17" s="40">
        <v>12</v>
      </c>
      <c r="AG17" s="40">
        <v>0</v>
      </c>
      <c r="AH17" s="40">
        <v>0</v>
      </c>
      <c r="AI17" s="40">
        <v>49</v>
      </c>
      <c r="AJ17" s="40">
        <v>1310</v>
      </c>
    </row>
    <row r="18" spans="1:36" ht="25.15" customHeight="1" x14ac:dyDescent="0.2">
      <c r="A18" s="1801" t="s">
        <v>37</v>
      </c>
      <c r="B18" s="1801"/>
      <c r="C18" s="40">
        <v>0</v>
      </c>
      <c r="D18" s="20">
        <v>0</v>
      </c>
      <c r="E18" s="20">
        <v>0</v>
      </c>
      <c r="F18" s="20">
        <v>0</v>
      </c>
      <c r="G18" s="20">
        <v>1</v>
      </c>
      <c r="H18" s="20">
        <v>0</v>
      </c>
      <c r="I18" s="20">
        <v>0</v>
      </c>
      <c r="J18" s="40">
        <v>0</v>
      </c>
      <c r="K18" s="20">
        <v>0</v>
      </c>
      <c r="L18" s="40">
        <v>0</v>
      </c>
      <c r="M18" s="20">
        <v>0</v>
      </c>
      <c r="N18" s="40">
        <v>0</v>
      </c>
      <c r="O18" s="20">
        <v>0</v>
      </c>
      <c r="P18" s="40">
        <v>0</v>
      </c>
      <c r="Q18" s="40">
        <v>0</v>
      </c>
      <c r="R18" s="40">
        <v>0</v>
      </c>
      <c r="S18" s="40">
        <v>0</v>
      </c>
      <c r="T18" s="40">
        <v>0</v>
      </c>
      <c r="U18" s="40">
        <v>1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0</v>
      </c>
      <c r="AB18" s="40">
        <v>0</v>
      </c>
      <c r="AC18" s="40">
        <v>0</v>
      </c>
      <c r="AD18" s="40">
        <v>0</v>
      </c>
      <c r="AE18" s="40">
        <v>0</v>
      </c>
      <c r="AF18" s="40">
        <v>0</v>
      </c>
      <c r="AG18" s="40">
        <v>0</v>
      </c>
      <c r="AH18" s="40">
        <v>0</v>
      </c>
      <c r="AI18" s="40">
        <v>0</v>
      </c>
      <c r="AJ18" s="40">
        <v>2</v>
      </c>
    </row>
    <row r="19" spans="1:36" ht="25.15" customHeight="1" x14ac:dyDescent="0.2">
      <c r="A19" s="1801" t="s">
        <v>102</v>
      </c>
      <c r="B19" s="1801"/>
      <c r="C19" s="40">
        <v>14</v>
      </c>
      <c r="D19" s="40">
        <v>21</v>
      </c>
      <c r="E19" s="40">
        <v>1</v>
      </c>
      <c r="F19" s="20">
        <v>0</v>
      </c>
      <c r="G19" s="20">
        <v>8</v>
      </c>
      <c r="H19" s="20">
        <v>0</v>
      </c>
      <c r="I19" s="20">
        <v>0</v>
      </c>
      <c r="J19" s="40">
        <v>0</v>
      </c>
      <c r="K19" s="20">
        <v>0</v>
      </c>
      <c r="L19" s="20">
        <v>0</v>
      </c>
      <c r="M19" s="40">
        <v>0</v>
      </c>
      <c r="N19" s="40">
        <v>0</v>
      </c>
      <c r="O19" s="40">
        <v>0</v>
      </c>
      <c r="P19" s="40">
        <v>0</v>
      </c>
      <c r="Q19" s="40">
        <v>0</v>
      </c>
      <c r="R19" s="40">
        <v>0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40">
        <v>3</v>
      </c>
      <c r="Y19" s="40">
        <v>0</v>
      </c>
      <c r="Z19" s="40">
        <v>0</v>
      </c>
      <c r="AA19" s="40">
        <v>0</v>
      </c>
      <c r="AB19" s="40">
        <v>0</v>
      </c>
      <c r="AC19" s="40">
        <v>0</v>
      </c>
      <c r="AD19" s="40">
        <v>0</v>
      </c>
      <c r="AE19" s="40">
        <v>0</v>
      </c>
      <c r="AF19" s="40">
        <v>0</v>
      </c>
      <c r="AG19" s="40">
        <v>0</v>
      </c>
      <c r="AH19" s="40">
        <v>0</v>
      </c>
      <c r="AI19" s="40">
        <v>8</v>
      </c>
      <c r="AJ19" s="40">
        <v>55</v>
      </c>
    </row>
    <row r="20" spans="1:36" ht="25.15" customHeight="1" x14ac:dyDescent="0.2">
      <c r="A20" s="1801" t="s">
        <v>39</v>
      </c>
      <c r="B20" s="1801"/>
      <c r="C20" s="20">
        <v>0</v>
      </c>
      <c r="D20" s="40">
        <v>0</v>
      </c>
      <c r="E20" s="40">
        <v>0</v>
      </c>
      <c r="F20" s="40">
        <v>9</v>
      </c>
      <c r="G20" s="40">
        <v>4</v>
      </c>
      <c r="H20" s="40">
        <v>31</v>
      </c>
      <c r="I20" s="20">
        <v>0</v>
      </c>
      <c r="J20" s="20">
        <v>0</v>
      </c>
      <c r="K20" s="20">
        <v>0</v>
      </c>
      <c r="L20" s="40">
        <v>0</v>
      </c>
      <c r="M20" s="40">
        <v>0</v>
      </c>
      <c r="N20" s="20">
        <v>29</v>
      </c>
      <c r="O20" s="20">
        <v>0</v>
      </c>
      <c r="P20" s="40">
        <v>0</v>
      </c>
      <c r="Q20" s="40">
        <v>0</v>
      </c>
      <c r="R20" s="40">
        <v>0</v>
      </c>
      <c r="S20" s="40">
        <v>0</v>
      </c>
      <c r="T20" s="40">
        <v>2</v>
      </c>
      <c r="U20" s="40">
        <v>1</v>
      </c>
      <c r="V20" s="40">
        <v>0</v>
      </c>
      <c r="W20" s="40">
        <v>0</v>
      </c>
      <c r="X20" s="40">
        <v>12</v>
      </c>
      <c r="Y20" s="40">
        <v>0</v>
      </c>
      <c r="Z20" s="40">
        <v>0</v>
      </c>
      <c r="AA20" s="40">
        <v>0</v>
      </c>
      <c r="AB20" s="40">
        <v>0</v>
      </c>
      <c r="AC20" s="40">
        <v>0</v>
      </c>
      <c r="AD20" s="40">
        <v>0</v>
      </c>
      <c r="AE20" s="40">
        <v>1</v>
      </c>
      <c r="AF20" s="40">
        <v>0</v>
      </c>
      <c r="AG20" s="40">
        <v>0</v>
      </c>
      <c r="AH20" s="40">
        <v>0</v>
      </c>
      <c r="AI20" s="40">
        <v>9</v>
      </c>
      <c r="AJ20" s="40">
        <v>98</v>
      </c>
    </row>
    <row r="21" spans="1:36" ht="25.15" customHeight="1" x14ac:dyDescent="0.2">
      <c r="A21" s="1801" t="s">
        <v>48</v>
      </c>
      <c r="B21" s="1801"/>
      <c r="C21" s="2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20">
        <v>0</v>
      </c>
      <c r="J21" s="20">
        <v>0</v>
      </c>
      <c r="K21" s="20">
        <v>0</v>
      </c>
      <c r="L21" s="40">
        <v>0</v>
      </c>
      <c r="M21" s="40">
        <v>0</v>
      </c>
      <c r="N21" s="20">
        <v>0</v>
      </c>
      <c r="O21" s="20">
        <v>0</v>
      </c>
      <c r="P21" s="40">
        <v>0</v>
      </c>
      <c r="Q21" s="40">
        <v>0</v>
      </c>
      <c r="R21" s="40">
        <v>0</v>
      </c>
      <c r="S21" s="40">
        <v>0</v>
      </c>
      <c r="T21" s="40">
        <v>0</v>
      </c>
      <c r="U21" s="40">
        <v>7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0</v>
      </c>
      <c r="AB21" s="40">
        <v>0</v>
      </c>
      <c r="AC21" s="40">
        <v>0</v>
      </c>
      <c r="AD21" s="40">
        <v>0</v>
      </c>
      <c r="AE21" s="40">
        <v>0</v>
      </c>
      <c r="AF21" s="40">
        <v>0</v>
      </c>
      <c r="AG21" s="40">
        <v>0</v>
      </c>
      <c r="AH21" s="40">
        <v>0</v>
      </c>
      <c r="AI21" s="40">
        <v>3</v>
      </c>
      <c r="AJ21" s="40">
        <v>10</v>
      </c>
    </row>
    <row r="22" spans="1:36" ht="25.15" customHeight="1" x14ac:dyDescent="0.2">
      <c r="A22" s="1801" t="s">
        <v>45</v>
      </c>
      <c r="B22" s="1801"/>
      <c r="C22" s="20">
        <v>3</v>
      </c>
      <c r="D22" s="40">
        <v>2</v>
      </c>
      <c r="E22" s="40">
        <v>0</v>
      </c>
      <c r="F22" s="40">
        <v>0</v>
      </c>
      <c r="G22" s="40">
        <v>11</v>
      </c>
      <c r="H22" s="40">
        <v>1</v>
      </c>
      <c r="I22" s="20">
        <v>0</v>
      </c>
      <c r="J22" s="20">
        <v>0</v>
      </c>
      <c r="K22" s="20">
        <v>0</v>
      </c>
      <c r="L22" s="40">
        <v>0</v>
      </c>
      <c r="M22" s="40">
        <v>0</v>
      </c>
      <c r="N22" s="20">
        <v>0</v>
      </c>
      <c r="O22" s="20">
        <v>0</v>
      </c>
      <c r="P22" s="40">
        <v>2</v>
      </c>
      <c r="Q22" s="40">
        <v>0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0">
        <v>1</v>
      </c>
      <c r="X22" s="40">
        <v>2</v>
      </c>
      <c r="Y22" s="40">
        <v>0</v>
      </c>
      <c r="Z22" s="40">
        <v>0</v>
      </c>
      <c r="AA22" s="40">
        <v>0</v>
      </c>
      <c r="AB22" s="40">
        <v>0</v>
      </c>
      <c r="AC22" s="40">
        <v>0</v>
      </c>
      <c r="AD22" s="40">
        <v>0</v>
      </c>
      <c r="AE22" s="40">
        <v>1</v>
      </c>
      <c r="AF22" s="40">
        <v>0</v>
      </c>
      <c r="AG22" s="40">
        <v>0</v>
      </c>
      <c r="AH22" s="40">
        <v>0</v>
      </c>
      <c r="AI22" s="40">
        <v>3</v>
      </c>
      <c r="AJ22" s="40">
        <v>26</v>
      </c>
    </row>
    <row r="23" spans="1:36" ht="25.15" customHeight="1" x14ac:dyDescent="0.2">
      <c r="A23" s="1801" t="s">
        <v>78</v>
      </c>
      <c r="B23" s="1801"/>
      <c r="C23" s="20">
        <v>0</v>
      </c>
      <c r="D23" s="40">
        <v>0</v>
      </c>
      <c r="E23" s="40">
        <v>0</v>
      </c>
      <c r="F23" s="40">
        <v>0</v>
      </c>
      <c r="G23" s="40">
        <v>2</v>
      </c>
      <c r="H23" s="40">
        <v>0</v>
      </c>
      <c r="I23" s="20">
        <v>0</v>
      </c>
      <c r="J23" s="20">
        <v>0</v>
      </c>
      <c r="K23" s="20">
        <v>0</v>
      </c>
      <c r="L23" s="40">
        <v>0</v>
      </c>
      <c r="M23" s="40">
        <v>0</v>
      </c>
      <c r="N23" s="20">
        <v>0</v>
      </c>
      <c r="O23" s="20">
        <v>0</v>
      </c>
      <c r="P23" s="40">
        <v>0</v>
      </c>
      <c r="Q23" s="40">
        <v>0</v>
      </c>
      <c r="R23" s="40">
        <v>0</v>
      </c>
      <c r="S23" s="40">
        <v>0</v>
      </c>
      <c r="T23" s="40">
        <v>0</v>
      </c>
      <c r="U23" s="40">
        <v>2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  <c r="AE23" s="40">
        <v>0</v>
      </c>
      <c r="AF23" s="40">
        <v>0</v>
      </c>
      <c r="AG23" s="40">
        <v>0</v>
      </c>
      <c r="AH23" s="40">
        <v>0</v>
      </c>
      <c r="AI23" s="40">
        <v>0</v>
      </c>
      <c r="AJ23" s="40">
        <v>4</v>
      </c>
    </row>
    <row r="24" spans="1:36" ht="25.15" customHeight="1" x14ac:dyDescent="0.2">
      <c r="A24" s="1801" t="s">
        <v>153</v>
      </c>
      <c r="B24" s="1801"/>
      <c r="C24" s="2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20">
        <v>0</v>
      </c>
      <c r="J24" s="20">
        <v>0</v>
      </c>
      <c r="K24" s="20">
        <v>0</v>
      </c>
      <c r="L24" s="40">
        <v>0</v>
      </c>
      <c r="M24" s="40">
        <v>0</v>
      </c>
      <c r="N24" s="20">
        <v>0</v>
      </c>
      <c r="O24" s="20">
        <v>0</v>
      </c>
      <c r="P24" s="40">
        <v>0</v>
      </c>
      <c r="Q24" s="40">
        <v>0</v>
      </c>
      <c r="R24" s="40">
        <v>0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0</v>
      </c>
      <c r="AB24" s="40">
        <v>0</v>
      </c>
      <c r="AC24" s="40">
        <v>0</v>
      </c>
      <c r="AD24" s="40">
        <v>0</v>
      </c>
      <c r="AE24" s="40">
        <v>0</v>
      </c>
      <c r="AF24" s="40">
        <v>0</v>
      </c>
      <c r="AG24" s="40">
        <v>0</v>
      </c>
      <c r="AH24" s="40">
        <v>0</v>
      </c>
      <c r="AI24" s="40">
        <v>3</v>
      </c>
      <c r="AJ24" s="40">
        <v>3</v>
      </c>
    </row>
    <row r="25" spans="1:36" ht="25.15" customHeight="1" x14ac:dyDescent="0.2">
      <c r="A25" s="1801" t="s">
        <v>103</v>
      </c>
      <c r="B25" s="1801"/>
      <c r="C25" s="40">
        <v>1</v>
      </c>
      <c r="D25" s="20">
        <v>1</v>
      </c>
      <c r="E25" s="20">
        <v>0</v>
      </c>
      <c r="F25" s="20">
        <v>1</v>
      </c>
      <c r="G25" s="20">
        <v>1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40">
        <v>1</v>
      </c>
      <c r="R25" s="40">
        <v>0</v>
      </c>
      <c r="S25" s="40">
        <v>0</v>
      </c>
      <c r="T25" s="40">
        <v>0</v>
      </c>
      <c r="U25" s="40">
        <v>3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  <c r="AE25" s="40">
        <v>0</v>
      </c>
      <c r="AF25" s="40">
        <v>0</v>
      </c>
      <c r="AG25" s="40">
        <v>0</v>
      </c>
      <c r="AH25" s="40">
        <v>0</v>
      </c>
      <c r="AI25" s="40">
        <v>55</v>
      </c>
      <c r="AJ25" s="40">
        <v>63</v>
      </c>
    </row>
    <row r="26" spans="1:36" ht="25.15" customHeight="1" x14ac:dyDescent="0.2">
      <c r="A26" s="1801" t="s">
        <v>42</v>
      </c>
      <c r="B26" s="1801"/>
      <c r="C26" s="40">
        <v>0</v>
      </c>
      <c r="D26" s="20">
        <v>0</v>
      </c>
      <c r="E26" s="20">
        <v>1</v>
      </c>
      <c r="F26" s="20">
        <v>0</v>
      </c>
      <c r="G26" s="20">
        <v>0</v>
      </c>
      <c r="H26" s="20">
        <v>0</v>
      </c>
      <c r="I26" s="20">
        <v>0</v>
      </c>
      <c r="J26" s="20">
        <v>2</v>
      </c>
      <c r="K26" s="20">
        <v>0</v>
      </c>
      <c r="L26" s="20">
        <v>0</v>
      </c>
      <c r="M26" s="20">
        <v>0</v>
      </c>
      <c r="N26" s="20">
        <v>0</v>
      </c>
      <c r="O26" s="20">
        <v>1</v>
      </c>
      <c r="P26" s="20">
        <v>0</v>
      </c>
      <c r="Q26" s="40">
        <v>0</v>
      </c>
      <c r="R26" s="40">
        <v>0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40">
        <v>0</v>
      </c>
      <c r="AC26" s="40">
        <v>0</v>
      </c>
      <c r="AD26" s="40">
        <v>0</v>
      </c>
      <c r="AE26" s="40">
        <v>0</v>
      </c>
      <c r="AF26" s="40">
        <v>0</v>
      </c>
      <c r="AG26" s="40">
        <v>0</v>
      </c>
      <c r="AH26" s="40">
        <v>0</v>
      </c>
      <c r="AI26" s="40">
        <v>0</v>
      </c>
      <c r="AJ26" s="40">
        <v>4</v>
      </c>
    </row>
    <row r="27" spans="1:36" ht="25.15" customHeight="1" x14ac:dyDescent="0.2">
      <c r="A27" s="1801" t="s">
        <v>104</v>
      </c>
      <c r="B27" s="1801"/>
      <c r="C27" s="40">
        <v>3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2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40">
        <v>0</v>
      </c>
      <c r="R27" s="40">
        <v>0</v>
      </c>
      <c r="S27" s="40">
        <v>0</v>
      </c>
      <c r="T27" s="40">
        <v>0</v>
      </c>
      <c r="U27" s="40">
        <v>2</v>
      </c>
      <c r="V27" s="40">
        <v>0</v>
      </c>
      <c r="W27" s="40">
        <v>0</v>
      </c>
      <c r="X27" s="40">
        <v>0</v>
      </c>
      <c r="Y27" s="40">
        <v>0</v>
      </c>
      <c r="Z27" s="40">
        <v>0</v>
      </c>
      <c r="AA27" s="40">
        <v>0</v>
      </c>
      <c r="AB27" s="40">
        <v>0</v>
      </c>
      <c r="AC27" s="40">
        <v>0</v>
      </c>
      <c r="AD27" s="40">
        <v>0</v>
      </c>
      <c r="AE27" s="40">
        <v>0</v>
      </c>
      <c r="AF27" s="40">
        <v>0</v>
      </c>
      <c r="AG27" s="40">
        <v>0</v>
      </c>
      <c r="AH27" s="40">
        <v>0</v>
      </c>
      <c r="AI27" s="40">
        <v>0</v>
      </c>
      <c r="AJ27" s="40">
        <v>7</v>
      </c>
    </row>
    <row r="28" spans="1:36" ht="25.15" customHeight="1" x14ac:dyDescent="0.2">
      <c r="A28" s="1801" t="s">
        <v>43</v>
      </c>
      <c r="B28" s="1801"/>
      <c r="C28" s="40">
        <v>0</v>
      </c>
      <c r="D28" s="20">
        <v>0</v>
      </c>
      <c r="E28" s="20">
        <v>0</v>
      </c>
      <c r="F28" s="20">
        <v>32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40">
        <v>0</v>
      </c>
      <c r="R28" s="40">
        <v>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1</v>
      </c>
      <c r="AB28" s="40">
        <v>0</v>
      </c>
      <c r="AC28" s="40">
        <v>0</v>
      </c>
      <c r="AD28" s="40">
        <v>0</v>
      </c>
      <c r="AE28" s="40">
        <v>0</v>
      </c>
      <c r="AF28" s="40">
        <v>0</v>
      </c>
      <c r="AG28" s="40">
        <v>0</v>
      </c>
      <c r="AH28" s="40">
        <v>0</v>
      </c>
      <c r="AI28" s="40">
        <v>0</v>
      </c>
      <c r="AJ28" s="40">
        <v>33</v>
      </c>
    </row>
    <row r="29" spans="1:36" ht="25.15" customHeight="1" x14ac:dyDescent="0.2">
      <c r="A29" s="1801" t="s">
        <v>82</v>
      </c>
      <c r="B29" s="1801"/>
      <c r="C29" s="40">
        <v>0</v>
      </c>
      <c r="D29" s="20">
        <v>0</v>
      </c>
      <c r="E29" s="20">
        <v>0</v>
      </c>
      <c r="F29" s="20">
        <v>3</v>
      </c>
      <c r="G29" s="20">
        <v>1</v>
      </c>
      <c r="H29" s="20">
        <v>0</v>
      </c>
      <c r="I29" s="20">
        <v>49</v>
      </c>
      <c r="J29" s="20">
        <v>16</v>
      </c>
      <c r="K29" s="20">
        <v>19</v>
      </c>
      <c r="L29" s="20">
        <v>265</v>
      </c>
      <c r="M29" s="20">
        <v>28</v>
      </c>
      <c r="N29" s="20">
        <v>0</v>
      </c>
      <c r="O29" s="20">
        <v>27</v>
      </c>
      <c r="P29" s="20">
        <v>3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E29" s="40">
        <v>0</v>
      </c>
      <c r="AF29" s="40">
        <v>0</v>
      </c>
      <c r="AG29" s="40">
        <v>0</v>
      </c>
      <c r="AH29" s="40">
        <v>0</v>
      </c>
      <c r="AI29" s="40">
        <v>479</v>
      </c>
      <c r="AJ29" s="40">
        <v>890</v>
      </c>
    </row>
    <row r="30" spans="1:36" ht="25.15" customHeight="1" x14ac:dyDescent="0.2">
      <c r="A30" s="1801" t="s">
        <v>51</v>
      </c>
      <c r="B30" s="1801"/>
      <c r="C30" s="4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1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2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3</v>
      </c>
    </row>
    <row r="31" spans="1:36" ht="25.15" customHeight="1" x14ac:dyDescent="0.2">
      <c r="A31" s="1801" t="s">
        <v>86</v>
      </c>
      <c r="B31" s="1801"/>
      <c r="C31" s="20">
        <v>2</v>
      </c>
      <c r="D31" s="20">
        <v>1</v>
      </c>
      <c r="E31" s="20">
        <v>0</v>
      </c>
      <c r="F31" s="20">
        <v>2</v>
      </c>
      <c r="G31" s="20">
        <v>1</v>
      </c>
      <c r="H31" s="20">
        <v>0</v>
      </c>
      <c r="I31" s="20">
        <v>0</v>
      </c>
      <c r="J31" s="20">
        <v>2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26</v>
      </c>
      <c r="V31" s="40">
        <v>0</v>
      </c>
      <c r="W31" s="40">
        <v>0</v>
      </c>
      <c r="X31" s="40">
        <v>1</v>
      </c>
      <c r="Y31" s="40">
        <v>1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1</v>
      </c>
      <c r="AH31" s="40">
        <v>0</v>
      </c>
      <c r="AI31" s="40">
        <v>0</v>
      </c>
      <c r="AJ31" s="40">
        <v>37</v>
      </c>
    </row>
    <row r="32" spans="1:36" ht="25.15" customHeight="1" x14ac:dyDescent="0.2">
      <c r="A32" s="1801" t="s">
        <v>57</v>
      </c>
      <c r="B32" s="1801"/>
      <c r="C32" s="20">
        <v>0</v>
      </c>
      <c r="D32" s="20">
        <v>0</v>
      </c>
      <c r="E32" s="20">
        <v>0</v>
      </c>
      <c r="F32" s="20">
        <v>0</v>
      </c>
      <c r="G32" s="20">
        <v>2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5</v>
      </c>
      <c r="O32" s="20">
        <v>0</v>
      </c>
      <c r="P32" s="40">
        <v>0</v>
      </c>
      <c r="Q32" s="40">
        <v>0</v>
      </c>
      <c r="R32" s="40">
        <v>4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11</v>
      </c>
    </row>
    <row r="33" spans="1:36" ht="25.15" customHeight="1" x14ac:dyDescent="0.2">
      <c r="A33" s="1801" t="s">
        <v>162</v>
      </c>
      <c r="B33" s="1801"/>
      <c r="C33" s="20">
        <v>0</v>
      </c>
      <c r="D33" s="20">
        <v>0</v>
      </c>
      <c r="E33" s="20">
        <v>0</v>
      </c>
      <c r="F33" s="20">
        <v>1</v>
      </c>
      <c r="G33" s="20">
        <v>1</v>
      </c>
      <c r="H33" s="20">
        <v>0</v>
      </c>
      <c r="I33" s="20">
        <v>0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15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  <c r="AE33" s="40">
        <v>0</v>
      </c>
      <c r="AF33" s="40">
        <v>0</v>
      </c>
      <c r="AG33" s="40">
        <v>0</v>
      </c>
      <c r="AH33" s="40">
        <v>0</v>
      </c>
      <c r="AI33" s="40">
        <v>0</v>
      </c>
      <c r="AJ33" s="40">
        <v>17</v>
      </c>
    </row>
    <row r="34" spans="1:36" ht="25.15" customHeight="1" thickBot="1" x14ac:dyDescent="0.25">
      <c r="A34" s="1806" t="s">
        <v>164</v>
      </c>
      <c r="B34" s="1806"/>
      <c r="C34" s="124">
        <v>1</v>
      </c>
      <c r="D34" s="124">
        <v>0</v>
      </c>
      <c r="E34" s="124">
        <v>0</v>
      </c>
      <c r="F34" s="124">
        <v>0</v>
      </c>
      <c r="G34" s="124">
        <v>0</v>
      </c>
      <c r="H34" s="124">
        <v>0</v>
      </c>
      <c r="I34" s="124">
        <v>0</v>
      </c>
      <c r="J34" s="124">
        <v>0</v>
      </c>
      <c r="K34" s="124">
        <v>0</v>
      </c>
      <c r="L34" s="124">
        <v>0</v>
      </c>
      <c r="M34" s="124">
        <v>0</v>
      </c>
      <c r="N34" s="124">
        <v>0</v>
      </c>
      <c r="O34" s="124">
        <v>0</v>
      </c>
      <c r="P34" s="124">
        <v>0</v>
      </c>
      <c r="Q34" s="124">
        <v>0</v>
      </c>
      <c r="R34" s="124">
        <v>0</v>
      </c>
      <c r="S34" s="124">
        <v>0</v>
      </c>
      <c r="T34" s="124">
        <v>0</v>
      </c>
      <c r="U34" s="124">
        <v>0</v>
      </c>
      <c r="V34" s="124">
        <v>0</v>
      </c>
      <c r="W34" s="124">
        <v>0</v>
      </c>
      <c r="X34" s="124">
        <v>0</v>
      </c>
      <c r="Y34" s="124">
        <v>0</v>
      </c>
      <c r="Z34" s="124">
        <v>0</v>
      </c>
      <c r="AA34" s="124">
        <v>0</v>
      </c>
      <c r="AB34" s="124">
        <v>0</v>
      </c>
      <c r="AC34" s="124">
        <v>0</v>
      </c>
      <c r="AD34" s="124">
        <v>0</v>
      </c>
      <c r="AE34" s="124">
        <v>0</v>
      </c>
      <c r="AF34" s="124">
        <v>0</v>
      </c>
      <c r="AG34" s="124">
        <v>0</v>
      </c>
      <c r="AH34" s="124">
        <v>0</v>
      </c>
      <c r="AI34" s="124">
        <v>0</v>
      </c>
      <c r="AJ34" s="124">
        <v>1</v>
      </c>
    </row>
    <row r="35" spans="1:36" ht="27" customHeight="1" thickBot="1" x14ac:dyDescent="0.25">
      <c r="A35" s="1804" t="s">
        <v>0</v>
      </c>
      <c r="B35" s="1805"/>
      <c r="C35" s="26">
        <f>SUM(C5:C34)</f>
        <v>2341</v>
      </c>
      <c r="D35" s="26">
        <f t="shared" ref="D35:AJ35" si="0">SUM(D5:D34)</f>
        <v>278</v>
      </c>
      <c r="E35" s="26">
        <f t="shared" si="0"/>
        <v>36</v>
      </c>
      <c r="F35" s="26">
        <f t="shared" si="0"/>
        <v>175</v>
      </c>
      <c r="G35" s="26">
        <f t="shared" si="0"/>
        <v>54</v>
      </c>
      <c r="H35" s="26">
        <f t="shared" si="0"/>
        <v>47</v>
      </c>
      <c r="I35" s="26">
        <f t="shared" si="0"/>
        <v>49</v>
      </c>
      <c r="J35" s="26">
        <f t="shared" si="0"/>
        <v>64</v>
      </c>
      <c r="K35" s="26">
        <f t="shared" si="0"/>
        <v>37</v>
      </c>
      <c r="L35" s="26">
        <f t="shared" si="0"/>
        <v>267</v>
      </c>
      <c r="M35" s="26">
        <f t="shared" si="0"/>
        <v>28</v>
      </c>
      <c r="N35" s="26">
        <f t="shared" si="0"/>
        <v>40</v>
      </c>
      <c r="O35" s="26">
        <f t="shared" si="0"/>
        <v>43</v>
      </c>
      <c r="P35" s="26">
        <f t="shared" si="0"/>
        <v>5</v>
      </c>
      <c r="Q35" s="26">
        <f t="shared" si="0"/>
        <v>3</v>
      </c>
      <c r="R35" s="26">
        <f t="shared" si="0"/>
        <v>72</v>
      </c>
      <c r="S35" s="26">
        <f t="shared" si="0"/>
        <v>1</v>
      </c>
      <c r="T35" s="26">
        <f t="shared" si="0"/>
        <v>27</v>
      </c>
      <c r="U35" s="26">
        <f t="shared" si="0"/>
        <v>2521</v>
      </c>
      <c r="V35" s="26">
        <f t="shared" si="0"/>
        <v>99</v>
      </c>
      <c r="W35" s="26">
        <f t="shared" si="0"/>
        <v>3</v>
      </c>
      <c r="X35" s="26">
        <f t="shared" si="0"/>
        <v>40</v>
      </c>
      <c r="Y35" s="26">
        <f t="shared" si="0"/>
        <v>13</v>
      </c>
      <c r="Z35" s="26">
        <f t="shared" si="0"/>
        <v>2</v>
      </c>
      <c r="AA35" s="26">
        <f t="shared" si="0"/>
        <v>50</v>
      </c>
      <c r="AB35" s="26">
        <f t="shared" si="0"/>
        <v>2</v>
      </c>
      <c r="AC35" s="26">
        <f t="shared" si="0"/>
        <v>11</v>
      </c>
      <c r="AD35" s="26">
        <f t="shared" si="0"/>
        <v>55</v>
      </c>
      <c r="AE35" s="26">
        <f t="shared" si="0"/>
        <v>9</v>
      </c>
      <c r="AF35" s="26">
        <f t="shared" si="0"/>
        <v>12</v>
      </c>
      <c r="AG35" s="26">
        <f t="shared" si="0"/>
        <v>1</v>
      </c>
      <c r="AH35" s="26">
        <f t="shared" si="0"/>
        <v>1</v>
      </c>
      <c r="AI35" s="26">
        <f t="shared" si="0"/>
        <v>1019</v>
      </c>
      <c r="AJ35" s="26">
        <f t="shared" si="0"/>
        <v>7405</v>
      </c>
    </row>
    <row r="36" spans="1:36" x14ac:dyDescent="0.2">
      <c r="A36" s="122"/>
      <c r="B36" s="122"/>
    </row>
  </sheetData>
  <mergeCells count="68">
    <mergeCell ref="O3:O4"/>
    <mergeCell ref="A1:AJ1"/>
    <mergeCell ref="A2:AJ2"/>
    <mergeCell ref="A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Y3:Y4"/>
    <mergeCell ref="Z3:Z4"/>
    <mergeCell ref="AA3:AA4"/>
    <mergeCell ref="P3:P4"/>
    <mergeCell ref="Q3:Q4"/>
    <mergeCell ref="R3:R4"/>
    <mergeCell ref="S3:S4"/>
    <mergeCell ref="T3:T4"/>
    <mergeCell ref="U3:U4"/>
    <mergeCell ref="A13:B13"/>
    <mergeCell ref="AH3:AH4"/>
    <mergeCell ref="AI3:AI4"/>
    <mergeCell ref="AJ3:AJ4"/>
    <mergeCell ref="A5:B5"/>
    <mergeCell ref="A6:B6"/>
    <mergeCell ref="A7:B7"/>
    <mergeCell ref="AB3:AB4"/>
    <mergeCell ref="AC3:AC4"/>
    <mergeCell ref="AD3:AD4"/>
    <mergeCell ref="AE3:AE4"/>
    <mergeCell ref="AF3:AF4"/>
    <mergeCell ref="AG3:AG4"/>
    <mergeCell ref="V3:V4"/>
    <mergeCell ref="W3:W4"/>
    <mergeCell ref="X3:X4"/>
    <mergeCell ref="A8:B8"/>
    <mergeCell ref="A9:B9"/>
    <mergeCell ref="A10:B10"/>
    <mergeCell ref="A11:B11"/>
    <mergeCell ref="A12:B12"/>
    <mergeCell ref="A25:B25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32:B32"/>
    <mergeCell ref="A33:B33"/>
    <mergeCell ref="A34:B34"/>
    <mergeCell ref="A35:B35"/>
    <mergeCell ref="A26:B26"/>
    <mergeCell ref="A27:B27"/>
    <mergeCell ref="A28:B28"/>
    <mergeCell ref="A29:B29"/>
    <mergeCell ref="A30:B30"/>
    <mergeCell ref="A31:B31"/>
  </mergeCells>
  <pageMargins left="0.70866141732283505" right="0.98425196850393704" top="1.6535433070866099" bottom="0.74803149606299202" header="1.2992125984252001" footer="0.31496062992126"/>
  <pageSetup paperSize="9" scale="53" orientation="portrait" r:id="rId1"/>
  <headerFooter>
    <oddFooter>&amp;C&amp;"-,غامق"&amp;10 11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rightToLeft="1" view="pageBreakPreview" zoomScale="90" zoomScaleNormal="85" zoomScaleSheetLayoutView="90" workbookViewId="0">
      <selection activeCell="C3" sqref="C3:O4"/>
    </sheetView>
  </sheetViews>
  <sheetFormatPr defaultColWidth="6" defaultRowHeight="12.75" x14ac:dyDescent="0.2"/>
  <cols>
    <col min="1" max="1" width="18.140625" style="19" customWidth="1"/>
    <col min="2" max="2" width="8.5703125" style="19" customWidth="1"/>
    <col min="3" max="3" width="7" style="19" customWidth="1"/>
    <col min="4" max="5" width="7.42578125" style="19" customWidth="1"/>
    <col min="6" max="6" width="6.85546875" style="19" customWidth="1"/>
    <col min="7" max="7" width="7.85546875" style="19" customWidth="1"/>
    <col min="8" max="8" width="6.85546875" style="19" customWidth="1"/>
    <col min="9" max="9" width="8.42578125" style="19" customWidth="1"/>
    <col min="10" max="10" width="8.5703125" style="19" customWidth="1"/>
    <col min="11" max="11" width="7.28515625" style="19" customWidth="1"/>
    <col min="12" max="12" width="8.42578125" style="19" customWidth="1"/>
    <col min="13" max="13" width="9.140625" style="19" customWidth="1"/>
    <col min="14" max="14" width="9" style="19" customWidth="1"/>
    <col min="15" max="15" width="9.42578125" style="19" customWidth="1"/>
    <col min="16" max="17" width="6.28515625" style="19" bestFit="1" customWidth="1"/>
    <col min="18" max="16384" width="6" style="19"/>
  </cols>
  <sheetData>
    <row r="1" spans="1:15" ht="25.15" customHeight="1" x14ac:dyDescent="0.2">
      <c r="A1" s="1589" t="s">
        <v>88</v>
      </c>
      <c r="B1" s="1589"/>
      <c r="C1" s="1589"/>
      <c r="D1" s="1589"/>
      <c r="E1" s="1589"/>
      <c r="F1" s="1589"/>
      <c r="G1" s="1589"/>
      <c r="H1" s="1589"/>
      <c r="I1" s="1589"/>
      <c r="J1" s="1589"/>
      <c r="K1" s="1589"/>
      <c r="L1" s="1589"/>
      <c r="M1" s="1589"/>
      <c r="N1" s="1589"/>
      <c r="O1" s="1589"/>
    </row>
    <row r="2" spans="1:15" ht="25.15" customHeight="1" thickBot="1" x14ac:dyDescent="0.25">
      <c r="A2" s="1698" t="s">
        <v>258</v>
      </c>
      <c r="B2" s="1698"/>
      <c r="C2" s="1698"/>
      <c r="D2" s="1698"/>
      <c r="E2" s="1698"/>
      <c r="F2" s="1698"/>
      <c r="G2" s="1698"/>
      <c r="H2" s="1698"/>
      <c r="I2" s="1698"/>
      <c r="J2" s="1698"/>
      <c r="K2" s="1698"/>
      <c r="L2" s="1698"/>
      <c r="M2" s="1698"/>
      <c r="N2" s="1698"/>
      <c r="O2" s="1698"/>
    </row>
    <row r="3" spans="1:15" ht="55.5" customHeight="1" x14ac:dyDescent="0.2">
      <c r="A3" s="1589" t="s">
        <v>288</v>
      </c>
      <c r="B3" s="1589"/>
      <c r="C3" s="1749" t="s">
        <v>90</v>
      </c>
      <c r="D3" s="1835" t="s">
        <v>229</v>
      </c>
      <c r="E3" s="1835" t="s">
        <v>91</v>
      </c>
      <c r="F3" s="1794" t="s">
        <v>92</v>
      </c>
      <c r="G3" s="1794" t="s">
        <v>230</v>
      </c>
      <c r="H3" s="1798" t="s">
        <v>238</v>
      </c>
      <c r="I3" s="1798" t="s">
        <v>239</v>
      </c>
      <c r="J3" s="1798" t="s">
        <v>240</v>
      </c>
      <c r="K3" s="1798" t="s">
        <v>241</v>
      </c>
      <c r="L3" s="1798" t="s">
        <v>242</v>
      </c>
      <c r="M3" s="1798" t="s">
        <v>243</v>
      </c>
      <c r="N3" s="1798" t="s">
        <v>293</v>
      </c>
      <c r="O3" s="1798" t="s">
        <v>0</v>
      </c>
    </row>
    <row r="4" spans="1:15" ht="31.9" customHeight="1" thickBot="1" x14ac:dyDescent="0.25">
      <c r="A4" s="1836"/>
      <c r="B4" s="1836"/>
      <c r="C4" s="1800"/>
      <c r="D4" s="1799"/>
      <c r="E4" s="1799"/>
      <c r="F4" s="1799"/>
      <c r="G4" s="1799"/>
      <c r="H4" s="1799"/>
      <c r="I4" s="1799"/>
      <c r="J4" s="1799"/>
      <c r="K4" s="1799"/>
      <c r="L4" s="1799"/>
      <c r="M4" s="1799"/>
      <c r="N4" s="1799"/>
      <c r="O4" s="1799"/>
    </row>
    <row r="5" spans="1:15" ht="25.15" customHeight="1" thickTop="1" x14ac:dyDescent="0.2">
      <c r="A5" s="1761" t="s">
        <v>26</v>
      </c>
      <c r="B5" s="1761"/>
      <c r="C5" s="214">
        <v>1</v>
      </c>
      <c r="D5" s="215">
        <v>0</v>
      </c>
      <c r="E5" s="215">
        <v>0</v>
      </c>
      <c r="F5" s="215">
        <v>0</v>
      </c>
      <c r="G5" s="215">
        <v>0</v>
      </c>
      <c r="H5" s="215">
        <v>0</v>
      </c>
      <c r="I5" s="215">
        <v>0</v>
      </c>
      <c r="J5" s="215">
        <v>2</v>
      </c>
      <c r="K5" s="215">
        <v>0</v>
      </c>
      <c r="L5" s="215">
        <v>0</v>
      </c>
      <c r="M5" s="215">
        <v>0</v>
      </c>
      <c r="N5" s="215">
        <v>1</v>
      </c>
      <c r="O5" s="215">
        <v>4</v>
      </c>
    </row>
    <row r="6" spans="1:15" ht="25.15" customHeight="1" x14ac:dyDescent="0.2">
      <c r="A6" s="1761" t="s">
        <v>98</v>
      </c>
      <c r="B6" s="1761"/>
      <c r="C6" s="215">
        <v>5</v>
      </c>
      <c r="D6" s="215">
        <v>1</v>
      </c>
      <c r="E6" s="215">
        <v>8</v>
      </c>
      <c r="F6" s="215">
        <v>95</v>
      </c>
      <c r="G6" s="215">
        <v>0</v>
      </c>
      <c r="H6" s="215">
        <v>0</v>
      </c>
      <c r="I6" s="215">
        <v>0</v>
      </c>
      <c r="J6" s="215">
        <v>0</v>
      </c>
      <c r="K6" s="215">
        <v>0</v>
      </c>
      <c r="L6" s="215">
        <v>4</v>
      </c>
      <c r="M6" s="215">
        <v>0</v>
      </c>
      <c r="N6" s="215">
        <v>732</v>
      </c>
      <c r="O6" s="215">
        <v>845</v>
      </c>
    </row>
    <row r="7" spans="1:15" ht="25.15" customHeight="1" x14ac:dyDescent="0.2">
      <c r="A7" s="1761" t="s">
        <v>31</v>
      </c>
      <c r="B7" s="1761"/>
      <c r="C7" s="214">
        <v>0</v>
      </c>
      <c r="D7" s="214">
        <v>3</v>
      </c>
      <c r="E7" s="214">
        <v>1</v>
      </c>
      <c r="F7" s="215">
        <v>2</v>
      </c>
      <c r="G7" s="215">
        <v>1</v>
      </c>
      <c r="H7" s="214">
        <v>3</v>
      </c>
      <c r="I7" s="214">
        <v>7</v>
      </c>
      <c r="J7" s="215">
        <v>1</v>
      </c>
      <c r="K7" s="214">
        <v>2</v>
      </c>
      <c r="L7" s="214">
        <v>0</v>
      </c>
      <c r="M7" s="214">
        <v>0</v>
      </c>
      <c r="N7" s="214">
        <v>1</v>
      </c>
      <c r="O7" s="214">
        <v>21</v>
      </c>
    </row>
    <row r="8" spans="1:15" ht="25.15" customHeight="1" x14ac:dyDescent="0.2">
      <c r="A8" s="1761" t="s">
        <v>33</v>
      </c>
      <c r="B8" s="1761"/>
      <c r="C8" s="214">
        <v>0</v>
      </c>
      <c r="D8" s="215">
        <v>0</v>
      </c>
      <c r="E8" s="215">
        <v>0</v>
      </c>
      <c r="F8" s="215">
        <v>0</v>
      </c>
      <c r="G8" s="215">
        <v>0</v>
      </c>
      <c r="H8" s="215">
        <v>0</v>
      </c>
      <c r="I8" s="215">
        <v>0</v>
      </c>
      <c r="J8" s="214">
        <v>1</v>
      </c>
      <c r="K8" s="215">
        <v>1</v>
      </c>
      <c r="L8" s="215">
        <v>0</v>
      </c>
      <c r="M8" s="215">
        <v>1</v>
      </c>
      <c r="N8" s="215">
        <v>0</v>
      </c>
      <c r="O8" s="214">
        <v>3</v>
      </c>
    </row>
    <row r="9" spans="1:15" ht="25.15" customHeight="1" thickBot="1" x14ac:dyDescent="0.25">
      <c r="A9" s="1761" t="s">
        <v>34</v>
      </c>
      <c r="B9" s="1761"/>
      <c r="C9" s="214">
        <v>1</v>
      </c>
      <c r="D9" s="215">
        <v>0</v>
      </c>
      <c r="E9" s="215">
        <v>0</v>
      </c>
      <c r="F9" s="215">
        <v>0</v>
      </c>
      <c r="G9" s="215">
        <v>0</v>
      </c>
      <c r="H9" s="215">
        <v>0</v>
      </c>
      <c r="I9" s="215">
        <v>0</v>
      </c>
      <c r="J9" s="215">
        <v>0</v>
      </c>
      <c r="K9" s="215">
        <v>0</v>
      </c>
      <c r="L9" s="215">
        <v>0</v>
      </c>
      <c r="M9" s="215">
        <v>0</v>
      </c>
      <c r="N9" s="215">
        <v>0</v>
      </c>
      <c r="O9" s="215">
        <v>1</v>
      </c>
    </row>
    <row r="10" spans="1:15" ht="27" customHeight="1" thickBot="1" x14ac:dyDescent="0.25">
      <c r="A10" s="1837" t="s">
        <v>0</v>
      </c>
      <c r="B10" s="1838"/>
      <c r="C10" s="229">
        <f>SUM(C5:C9)</f>
        <v>7</v>
      </c>
      <c r="D10" s="229">
        <f t="shared" ref="D10:O10" si="0">SUM(D5:D9)</f>
        <v>4</v>
      </c>
      <c r="E10" s="229">
        <f t="shared" si="0"/>
        <v>9</v>
      </c>
      <c r="F10" s="229">
        <f t="shared" si="0"/>
        <v>97</v>
      </c>
      <c r="G10" s="229">
        <f t="shared" si="0"/>
        <v>1</v>
      </c>
      <c r="H10" s="229">
        <f t="shared" si="0"/>
        <v>3</v>
      </c>
      <c r="I10" s="229">
        <f t="shared" si="0"/>
        <v>7</v>
      </c>
      <c r="J10" s="229">
        <f t="shared" si="0"/>
        <v>4</v>
      </c>
      <c r="K10" s="229">
        <f t="shared" si="0"/>
        <v>3</v>
      </c>
      <c r="L10" s="229">
        <f t="shared" si="0"/>
        <v>4</v>
      </c>
      <c r="M10" s="229">
        <f t="shared" si="0"/>
        <v>1</v>
      </c>
      <c r="N10" s="229">
        <f t="shared" si="0"/>
        <v>734</v>
      </c>
      <c r="O10" s="229">
        <f t="shared" si="0"/>
        <v>874</v>
      </c>
    </row>
    <row r="11" spans="1:15" x14ac:dyDescent="0.2">
      <c r="A11" s="122"/>
      <c r="B11" s="122"/>
    </row>
  </sheetData>
  <mergeCells count="22">
    <mergeCell ref="A1:O1"/>
    <mergeCell ref="A2:O2"/>
    <mergeCell ref="N3:N4"/>
    <mergeCell ref="O3:O4"/>
    <mergeCell ref="A10:B10"/>
    <mergeCell ref="A8:B8"/>
    <mergeCell ref="A9:B9"/>
    <mergeCell ref="A6:B6"/>
    <mergeCell ref="A7:B7"/>
    <mergeCell ref="A5:B5"/>
    <mergeCell ref="L3:L4"/>
    <mergeCell ref="M3:M4"/>
    <mergeCell ref="H3:H4"/>
    <mergeCell ref="I3:I4"/>
    <mergeCell ref="J3:J4"/>
    <mergeCell ref="K3:K4"/>
    <mergeCell ref="D3:D4"/>
    <mergeCell ref="E3:E4"/>
    <mergeCell ref="C3:C4"/>
    <mergeCell ref="G3:G4"/>
    <mergeCell ref="A3:B4"/>
    <mergeCell ref="F3:F4"/>
  </mergeCells>
  <pageMargins left="0.70866141732283505" right="0.98425196850393704" top="1.6535433070866099" bottom="0.74803149606299202" header="1.2992125984252001" footer="0.31496062992126"/>
  <pageSetup paperSize="9" scale="53" orientation="portrait" r:id="rId1"/>
  <headerFooter>
    <oddFooter>&amp;C&amp;"-,غامق"&amp;10 11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rightToLeft="1" zoomScale="85" zoomScaleNormal="85" zoomScaleSheetLayoutView="90" workbookViewId="0">
      <selection activeCell="A3" sqref="A3:B4"/>
    </sheetView>
  </sheetViews>
  <sheetFormatPr defaultColWidth="6" defaultRowHeight="12.75" x14ac:dyDescent="0.2"/>
  <cols>
    <col min="1" max="1" width="18.140625" style="19" customWidth="1"/>
    <col min="2" max="2" width="8.5703125" style="19" customWidth="1"/>
    <col min="3" max="3" width="6.85546875" style="19" bestFit="1" customWidth="1"/>
    <col min="4" max="4" width="8" style="19" customWidth="1"/>
    <col min="5" max="5" width="6.42578125" style="19" bestFit="1" customWidth="1"/>
    <col min="6" max="6" width="8.28515625" style="19" bestFit="1" customWidth="1"/>
    <col min="7" max="18" width="6.28515625" style="19" bestFit="1" customWidth="1"/>
    <col min="19" max="20" width="7.85546875" style="19" bestFit="1" customWidth="1"/>
    <col min="21" max="16384" width="6" style="19"/>
  </cols>
  <sheetData>
    <row r="1" spans="1:13" ht="25.15" customHeight="1" x14ac:dyDescent="0.2">
      <c r="A1" s="1794" t="s">
        <v>88</v>
      </c>
      <c r="B1" s="1794"/>
      <c r="C1" s="1794"/>
      <c r="D1" s="1794"/>
      <c r="E1" s="1794"/>
      <c r="F1" s="1794"/>
      <c r="G1" s="1794"/>
      <c r="H1" s="1794"/>
      <c r="I1" s="1794"/>
      <c r="J1" s="1794"/>
      <c r="K1" s="1794"/>
      <c r="L1" s="1794"/>
      <c r="M1" s="1794"/>
    </row>
    <row r="2" spans="1:13" ht="25.15" customHeight="1" x14ac:dyDescent="0.2">
      <c r="A2" s="1746" t="s">
        <v>259</v>
      </c>
      <c r="B2" s="1746"/>
      <c r="C2" s="1746"/>
      <c r="D2" s="1746"/>
      <c r="E2" s="1746"/>
      <c r="F2" s="1746"/>
      <c r="G2" s="1746"/>
      <c r="H2" s="1746"/>
      <c r="I2" s="1746"/>
      <c r="J2" s="1746"/>
      <c r="K2" s="1746"/>
      <c r="L2" s="1746"/>
      <c r="M2" s="1746"/>
    </row>
    <row r="3" spans="1:13" ht="55.5" customHeight="1" x14ac:dyDescent="0.2">
      <c r="A3" s="1802" t="s">
        <v>228</v>
      </c>
      <c r="B3" s="1802"/>
      <c r="C3" s="1798" t="s">
        <v>255</v>
      </c>
      <c r="D3" s="1798" t="s">
        <v>0</v>
      </c>
      <c r="E3" s="117"/>
      <c r="F3" s="117"/>
    </row>
    <row r="4" spans="1:13" ht="31.9" customHeight="1" thickBot="1" x14ac:dyDescent="0.25">
      <c r="A4" s="1803"/>
      <c r="B4" s="1803"/>
      <c r="C4" s="1799"/>
      <c r="D4" s="1799"/>
    </row>
    <row r="5" spans="1:13" ht="25.15" customHeight="1" thickTop="1" thickBot="1" x14ac:dyDescent="0.25">
      <c r="A5" s="1788" t="s">
        <v>31</v>
      </c>
      <c r="B5" s="1788"/>
      <c r="C5" s="40">
        <v>10</v>
      </c>
      <c r="D5" s="40">
        <v>10</v>
      </c>
    </row>
    <row r="6" spans="1:13" ht="27" customHeight="1" thickBot="1" x14ac:dyDescent="0.25">
      <c r="A6" s="1804" t="s">
        <v>0</v>
      </c>
      <c r="B6" s="1805"/>
      <c r="C6" s="26">
        <v>10</v>
      </c>
      <c r="D6" s="26">
        <v>10</v>
      </c>
    </row>
    <row r="7" spans="1:13" x14ac:dyDescent="0.2">
      <c r="A7" s="122"/>
      <c r="B7" s="122"/>
    </row>
  </sheetData>
  <mergeCells count="7">
    <mergeCell ref="A6:B6"/>
    <mergeCell ref="A2:M2"/>
    <mergeCell ref="A1:M1"/>
    <mergeCell ref="A5:B5"/>
    <mergeCell ref="C3:C4"/>
    <mergeCell ref="D3:D4"/>
    <mergeCell ref="A3:B4"/>
  </mergeCells>
  <pageMargins left="0.70866141732283505" right="0.98425196850393704" top="1.6535433070866099" bottom="0.74803149606299202" header="1.2992125984252001" footer="0.31496062992126"/>
  <pageSetup paperSize="9" scale="53" orientation="portrait" r:id="rId1"/>
  <headerFooter>
    <oddFooter>&amp;C&amp;"-,غامق"&amp;10 11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3"/>
  <sheetViews>
    <sheetView rightToLeft="1" topLeftCell="A4" zoomScale="55" zoomScaleNormal="55" workbookViewId="0">
      <selection activeCell="X21" sqref="X21"/>
    </sheetView>
  </sheetViews>
  <sheetFormatPr defaultRowHeight="34.15" customHeight="1" x14ac:dyDescent="0.25"/>
  <cols>
    <col min="1" max="1" width="26.5703125" customWidth="1"/>
    <col min="2" max="2" width="7.5703125" customWidth="1"/>
    <col min="3" max="3" width="8.7109375" customWidth="1"/>
    <col min="4" max="4" width="8.85546875" customWidth="1"/>
    <col min="5" max="5" width="8" customWidth="1"/>
    <col min="6" max="6" width="9.28515625" customWidth="1"/>
    <col min="7" max="7" width="8.85546875" customWidth="1"/>
    <col min="8" max="8" width="9.85546875" customWidth="1"/>
    <col min="9" max="9" width="8.5703125" customWidth="1"/>
    <col min="10" max="10" width="12.5703125" customWidth="1"/>
    <col min="11" max="11" width="10.42578125" customWidth="1"/>
    <col min="12" max="12" width="7.7109375" customWidth="1"/>
    <col min="13" max="13" width="9.140625" customWidth="1"/>
    <col min="14" max="14" width="9.42578125" customWidth="1"/>
    <col min="15" max="15" width="11" customWidth="1"/>
    <col min="16" max="16" width="11.140625" customWidth="1"/>
    <col min="17" max="17" width="10.42578125" customWidth="1"/>
    <col min="18" max="18" width="11.140625" customWidth="1"/>
  </cols>
  <sheetData>
    <row r="1" spans="1:24" ht="22.5" customHeight="1" x14ac:dyDescent="0.25">
      <c r="A1" s="1635" t="s">
        <v>106</v>
      </c>
      <c r="B1" s="1635"/>
      <c r="C1" s="1635"/>
      <c r="D1" s="1635"/>
      <c r="E1" s="1635"/>
      <c r="F1" s="1635"/>
      <c r="G1" s="1635"/>
      <c r="H1" s="1635"/>
      <c r="I1" s="1635"/>
      <c r="J1" s="1635"/>
      <c r="K1" s="1635"/>
      <c r="L1" s="1635"/>
      <c r="M1" s="1635"/>
      <c r="N1" s="1635"/>
      <c r="O1" s="1635"/>
      <c r="P1" s="1635"/>
      <c r="Q1" s="1635"/>
      <c r="R1" s="1635"/>
      <c r="S1" s="1635"/>
      <c r="T1" s="1635"/>
      <c r="U1" s="1635"/>
      <c r="V1" s="1635"/>
      <c r="W1" s="1635"/>
      <c r="X1" s="1635"/>
    </row>
    <row r="2" spans="1:24" ht="24" customHeight="1" thickBot="1" x14ac:dyDescent="0.3">
      <c r="A2" s="1635" t="s">
        <v>272</v>
      </c>
      <c r="B2" s="1635"/>
      <c r="C2" s="1635"/>
      <c r="D2" s="1635"/>
      <c r="E2" s="1635"/>
      <c r="F2" s="1635"/>
      <c r="G2" s="1635"/>
      <c r="H2" s="1635"/>
      <c r="I2" s="1635"/>
      <c r="J2" s="1635"/>
      <c r="K2" s="1635"/>
      <c r="L2" s="1635"/>
      <c r="M2" s="1635"/>
      <c r="N2" s="1635"/>
      <c r="O2" s="1635"/>
      <c r="P2" s="1635"/>
      <c r="Q2" s="1635"/>
      <c r="R2" s="1635"/>
      <c r="S2" s="1635"/>
      <c r="T2" s="1635"/>
      <c r="U2" s="1635"/>
      <c r="V2" s="1635"/>
      <c r="W2" s="1635"/>
      <c r="X2" s="1635"/>
    </row>
    <row r="3" spans="1:24" ht="26.25" customHeight="1" thickBot="1" x14ac:dyDescent="0.3">
      <c r="A3" s="1839" t="s">
        <v>228</v>
      </c>
      <c r="B3" s="1840" t="s">
        <v>107</v>
      </c>
      <c r="C3" s="1841"/>
      <c r="D3" s="1841"/>
      <c r="E3" s="1841"/>
      <c r="F3" s="1841"/>
      <c r="G3" s="1841"/>
      <c r="H3" s="1841"/>
      <c r="I3" s="1841"/>
      <c r="J3" s="1841"/>
      <c r="K3" s="1841"/>
      <c r="L3" s="1841"/>
      <c r="M3" s="1841"/>
      <c r="N3" s="1841"/>
      <c r="O3" s="1841"/>
      <c r="P3" s="1841"/>
      <c r="Q3" s="1841"/>
      <c r="R3" s="1841"/>
      <c r="S3" s="1841"/>
      <c r="T3" s="1841"/>
      <c r="U3" s="1841"/>
      <c r="V3" s="1841"/>
      <c r="W3" s="1841"/>
      <c r="X3" s="1841"/>
    </row>
    <row r="4" spans="1:24" ht="34.15" customHeight="1" x14ac:dyDescent="0.25">
      <c r="A4" s="1635"/>
      <c r="B4" s="1842" t="s">
        <v>108</v>
      </c>
      <c r="C4" s="1844" t="s">
        <v>109</v>
      </c>
      <c r="D4" s="1844" t="s">
        <v>110</v>
      </c>
      <c r="E4" s="1846" t="s">
        <v>260</v>
      </c>
      <c r="F4" s="1846" t="s">
        <v>261</v>
      </c>
      <c r="G4" s="1844" t="s">
        <v>111</v>
      </c>
      <c r="H4" s="1844" t="s">
        <v>112</v>
      </c>
      <c r="I4" s="1846" t="s">
        <v>113</v>
      </c>
      <c r="J4" s="1846" t="s">
        <v>114</v>
      </c>
      <c r="K4" s="1846" t="s">
        <v>262</v>
      </c>
      <c r="L4" s="1846" t="s">
        <v>263</v>
      </c>
      <c r="M4" s="1846" t="s">
        <v>115</v>
      </c>
      <c r="N4" s="1846" t="s">
        <v>117</v>
      </c>
      <c r="O4" s="1846" t="s">
        <v>118</v>
      </c>
      <c r="P4" s="1846" t="s">
        <v>185</v>
      </c>
      <c r="Q4" s="1846" t="s">
        <v>119</v>
      </c>
      <c r="R4" s="1846" t="s">
        <v>121</v>
      </c>
      <c r="S4" s="1846" t="s">
        <v>126</v>
      </c>
      <c r="T4" s="1846" t="s">
        <v>127</v>
      </c>
      <c r="U4" s="1846" t="s">
        <v>186</v>
      </c>
      <c r="V4" s="1846" t="s">
        <v>128</v>
      </c>
      <c r="W4" s="1846" t="s">
        <v>183</v>
      </c>
      <c r="X4" s="1846" t="s">
        <v>129</v>
      </c>
    </row>
    <row r="5" spans="1:24" ht="40.5" customHeight="1" thickBot="1" x14ac:dyDescent="0.3">
      <c r="A5" s="1635"/>
      <c r="B5" s="1843"/>
      <c r="C5" s="1845"/>
      <c r="D5" s="1845"/>
      <c r="E5" s="1847"/>
      <c r="F5" s="1847"/>
      <c r="G5" s="1845"/>
      <c r="H5" s="1845"/>
      <c r="I5" s="1847"/>
      <c r="J5" s="1847"/>
      <c r="K5" s="1847"/>
      <c r="L5" s="1847"/>
      <c r="M5" s="1847"/>
      <c r="N5" s="1847"/>
      <c r="O5" s="1847"/>
      <c r="P5" s="1847"/>
      <c r="Q5" s="1847"/>
      <c r="R5" s="1847"/>
      <c r="S5" s="1847"/>
      <c r="T5" s="1847"/>
      <c r="U5" s="1847"/>
      <c r="V5" s="1847"/>
      <c r="W5" s="1847"/>
      <c r="X5" s="1847"/>
    </row>
    <row r="6" spans="1:24" ht="24.95" customHeight="1" thickTop="1" x14ac:dyDescent="0.25">
      <c r="A6" s="126" t="s">
        <v>69</v>
      </c>
      <c r="B6" s="133">
        <v>0</v>
      </c>
      <c r="C6" s="131">
        <v>0</v>
      </c>
      <c r="D6" s="133">
        <v>0</v>
      </c>
      <c r="E6" s="131">
        <v>0</v>
      </c>
      <c r="F6" s="133">
        <v>0</v>
      </c>
      <c r="G6" s="131">
        <v>0</v>
      </c>
      <c r="H6" s="133">
        <v>0</v>
      </c>
      <c r="I6" s="131">
        <v>0</v>
      </c>
      <c r="J6" s="133">
        <v>0</v>
      </c>
      <c r="K6" s="131">
        <v>0</v>
      </c>
      <c r="L6" s="133">
        <v>0</v>
      </c>
      <c r="M6" s="131">
        <v>0</v>
      </c>
      <c r="N6" s="133">
        <v>0</v>
      </c>
      <c r="O6" s="131">
        <v>0</v>
      </c>
      <c r="P6" s="133">
        <v>0</v>
      </c>
      <c r="Q6" s="131">
        <v>47</v>
      </c>
      <c r="R6" s="133">
        <v>0</v>
      </c>
      <c r="S6" s="131">
        <v>0</v>
      </c>
      <c r="T6" s="133">
        <v>0</v>
      </c>
      <c r="U6" s="131">
        <v>0</v>
      </c>
      <c r="V6" s="133">
        <v>0</v>
      </c>
      <c r="W6" s="131">
        <v>0</v>
      </c>
      <c r="X6" s="133">
        <v>0</v>
      </c>
    </row>
    <row r="7" spans="1:24" ht="24.95" customHeight="1" x14ac:dyDescent="0.25">
      <c r="A7" s="127" t="s">
        <v>27</v>
      </c>
      <c r="B7" s="134">
        <v>23</v>
      </c>
      <c r="C7" s="132">
        <v>22</v>
      </c>
      <c r="D7" s="132">
        <v>39</v>
      </c>
      <c r="E7" s="132">
        <v>0</v>
      </c>
      <c r="F7" s="132">
        <v>2</v>
      </c>
      <c r="G7" s="132">
        <v>59</v>
      </c>
      <c r="H7" s="132">
        <v>0</v>
      </c>
      <c r="I7" s="132">
        <v>2</v>
      </c>
      <c r="J7" s="132">
        <v>2</v>
      </c>
      <c r="K7" s="132">
        <v>1</v>
      </c>
      <c r="L7" s="132">
        <v>32</v>
      </c>
      <c r="M7" s="132">
        <v>0</v>
      </c>
      <c r="N7" s="132">
        <v>17</v>
      </c>
      <c r="O7" s="132">
        <v>29</v>
      </c>
      <c r="P7" s="132">
        <v>2</v>
      </c>
      <c r="Q7" s="132">
        <v>59</v>
      </c>
      <c r="R7" s="132">
        <v>0</v>
      </c>
      <c r="S7" s="132">
        <v>0</v>
      </c>
      <c r="T7" s="132">
        <v>0</v>
      </c>
      <c r="U7" s="132">
        <v>0</v>
      </c>
      <c r="V7" s="132">
        <v>0</v>
      </c>
      <c r="W7" s="132">
        <v>12</v>
      </c>
      <c r="X7" s="132">
        <v>206</v>
      </c>
    </row>
    <row r="8" spans="1:24" ht="24.95" customHeight="1" x14ac:dyDescent="0.25">
      <c r="A8" s="127" t="s">
        <v>70</v>
      </c>
      <c r="B8" s="134">
        <v>0</v>
      </c>
      <c r="C8" s="132">
        <v>0</v>
      </c>
      <c r="D8" s="132">
        <v>0</v>
      </c>
      <c r="E8" s="132">
        <v>0</v>
      </c>
      <c r="F8" s="132">
        <v>0</v>
      </c>
      <c r="G8" s="132">
        <v>0</v>
      </c>
      <c r="H8" s="132">
        <v>0</v>
      </c>
      <c r="I8" s="132">
        <v>0</v>
      </c>
      <c r="J8" s="132">
        <v>0</v>
      </c>
      <c r="K8" s="132">
        <v>0</v>
      </c>
      <c r="L8" s="132">
        <v>0</v>
      </c>
      <c r="M8" s="132">
        <v>0</v>
      </c>
      <c r="N8" s="132">
        <v>0</v>
      </c>
      <c r="O8" s="132">
        <v>0</v>
      </c>
      <c r="P8" s="132">
        <v>0</v>
      </c>
      <c r="Q8" s="132">
        <v>19</v>
      </c>
      <c r="R8" s="132">
        <v>0</v>
      </c>
      <c r="S8" s="132">
        <v>0</v>
      </c>
      <c r="T8" s="132">
        <v>0</v>
      </c>
      <c r="U8" s="132">
        <v>0</v>
      </c>
      <c r="V8" s="132">
        <v>0</v>
      </c>
      <c r="W8" s="132">
        <v>0</v>
      </c>
      <c r="X8" s="132">
        <v>0</v>
      </c>
    </row>
    <row r="9" spans="1:24" ht="24.95" customHeight="1" x14ac:dyDescent="0.25">
      <c r="A9" s="127" t="s">
        <v>29</v>
      </c>
      <c r="B9" s="134">
        <v>3</v>
      </c>
      <c r="C9" s="132">
        <v>0</v>
      </c>
      <c r="D9" s="132">
        <v>0</v>
      </c>
      <c r="E9" s="132">
        <v>0</v>
      </c>
      <c r="F9" s="132">
        <v>0</v>
      </c>
      <c r="G9" s="132">
        <v>0</v>
      </c>
      <c r="H9" s="132">
        <v>0</v>
      </c>
      <c r="I9" s="132">
        <v>0</v>
      </c>
      <c r="J9" s="132">
        <v>0</v>
      </c>
      <c r="K9" s="132">
        <v>0</v>
      </c>
      <c r="L9" s="132">
        <v>0</v>
      </c>
      <c r="M9" s="132">
        <v>0</v>
      </c>
      <c r="N9" s="132">
        <v>0</v>
      </c>
      <c r="O9" s="132">
        <v>0</v>
      </c>
      <c r="P9" s="132">
        <v>0</v>
      </c>
      <c r="Q9" s="132">
        <v>0</v>
      </c>
      <c r="R9" s="132">
        <v>0</v>
      </c>
      <c r="S9" s="132">
        <v>0</v>
      </c>
      <c r="T9" s="132">
        <v>0</v>
      </c>
      <c r="U9" s="132">
        <v>0</v>
      </c>
      <c r="V9" s="132">
        <v>0</v>
      </c>
      <c r="W9" s="132">
        <v>0</v>
      </c>
      <c r="X9" s="132">
        <v>0</v>
      </c>
    </row>
    <row r="10" spans="1:24" ht="24.95" customHeight="1" x14ac:dyDescent="0.25">
      <c r="A10" s="127" t="s">
        <v>30</v>
      </c>
      <c r="B10" s="134">
        <v>25</v>
      </c>
      <c r="C10" s="132">
        <v>151</v>
      </c>
      <c r="D10" s="132">
        <v>141</v>
      </c>
      <c r="E10" s="132">
        <v>22</v>
      </c>
      <c r="F10" s="132">
        <v>1</v>
      </c>
      <c r="G10" s="132">
        <v>66</v>
      </c>
      <c r="H10" s="132">
        <v>11</v>
      </c>
      <c r="I10" s="132">
        <v>10</v>
      </c>
      <c r="J10" s="132">
        <v>1</v>
      </c>
      <c r="K10" s="132">
        <v>36</v>
      </c>
      <c r="L10" s="132">
        <v>1</v>
      </c>
      <c r="M10" s="132">
        <v>1</v>
      </c>
      <c r="N10" s="132">
        <v>137</v>
      </c>
      <c r="O10" s="132">
        <v>2</v>
      </c>
      <c r="P10" s="132">
        <v>1</v>
      </c>
      <c r="Q10" s="132">
        <v>435</v>
      </c>
      <c r="R10" s="132">
        <v>1</v>
      </c>
      <c r="S10" s="132">
        <v>1</v>
      </c>
      <c r="T10" s="132">
        <v>1</v>
      </c>
      <c r="U10" s="132">
        <v>1</v>
      </c>
      <c r="V10" s="132">
        <v>404</v>
      </c>
      <c r="W10" s="132">
        <v>1</v>
      </c>
      <c r="X10" s="132">
        <v>68</v>
      </c>
    </row>
    <row r="11" spans="1:24" ht="24.95" customHeight="1" x14ac:dyDescent="0.25">
      <c r="A11" s="127" t="s">
        <v>31</v>
      </c>
      <c r="B11" s="134">
        <v>16</v>
      </c>
      <c r="C11" s="132">
        <v>4</v>
      </c>
      <c r="D11" s="132">
        <v>44</v>
      </c>
      <c r="E11" s="132">
        <v>1</v>
      </c>
      <c r="F11" s="132">
        <v>2</v>
      </c>
      <c r="G11" s="132">
        <v>9</v>
      </c>
      <c r="H11" s="132">
        <v>11</v>
      </c>
      <c r="I11" s="132">
        <v>6</v>
      </c>
      <c r="J11" s="132">
        <v>5</v>
      </c>
      <c r="K11" s="132">
        <v>2</v>
      </c>
      <c r="L11" s="132">
        <v>1</v>
      </c>
      <c r="M11" s="132">
        <v>1</v>
      </c>
      <c r="N11" s="132">
        <v>17</v>
      </c>
      <c r="O11" s="132">
        <v>8</v>
      </c>
      <c r="P11" s="132">
        <v>1</v>
      </c>
      <c r="Q11" s="132">
        <v>64</v>
      </c>
      <c r="R11" s="132">
        <v>1</v>
      </c>
      <c r="S11" s="132">
        <v>1</v>
      </c>
      <c r="T11" s="132">
        <v>2</v>
      </c>
      <c r="U11" s="132">
        <v>1</v>
      </c>
      <c r="V11" s="132">
        <v>30</v>
      </c>
      <c r="W11" s="132">
        <v>19</v>
      </c>
      <c r="X11" s="132">
        <v>179</v>
      </c>
    </row>
    <row r="12" spans="1:24" ht="24.95" customHeight="1" x14ac:dyDescent="0.25">
      <c r="A12" s="127" t="s">
        <v>32</v>
      </c>
      <c r="B12" s="134">
        <v>10</v>
      </c>
      <c r="C12" s="132">
        <v>17</v>
      </c>
      <c r="D12" s="132">
        <v>81</v>
      </c>
      <c r="E12" s="132">
        <v>0</v>
      </c>
      <c r="F12" s="132">
        <v>0</v>
      </c>
      <c r="G12" s="132">
        <v>258</v>
      </c>
      <c r="H12" s="132">
        <v>0</v>
      </c>
      <c r="I12" s="132">
        <v>1</v>
      </c>
      <c r="J12" s="132">
        <v>9</v>
      </c>
      <c r="K12" s="132">
        <v>0</v>
      </c>
      <c r="L12" s="132">
        <v>0</v>
      </c>
      <c r="M12" s="132">
        <v>0</v>
      </c>
      <c r="N12" s="132">
        <v>18</v>
      </c>
      <c r="O12" s="132">
        <v>0</v>
      </c>
      <c r="P12" s="132">
        <v>0</v>
      </c>
      <c r="Q12" s="132">
        <v>0</v>
      </c>
      <c r="R12" s="132">
        <v>0</v>
      </c>
      <c r="S12" s="132">
        <v>0</v>
      </c>
      <c r="T12" s="132">
        <v>0</v>
      </c>
      <c r="U12" s="132">
        <v>12</v>
      </c>
      <c r="V12" s="132">
        <v>0</v>
      </c>
      <c r="W12" s="132">
        <v>16</v>
      </c>
      <c r="X12" s="132">
        <v>199</v>
      </c>
    </row>
    <row r="13" spans="1:24" ht="24.95" customHeight="1" x14ac:dyDescent="0.25">
      <c r="A13" s="127" t="s">
        <v>71</v>
      </c>
      <c r="B13" s="134">
        <v>24</v>
      </c>
      <c r="C13" s="132">
        <v>1</v>
      </c>
      <c r="D13" s="132">
        <v>52</v>
      </c>
      <c r="E13" s="132">
        <v>4</v>
      </c>
      <c r="F13" s="132">
        <v>4</v>
      </c>
      <c r="G13" s="132">
        <v>13</v>
      </c>
      <c r="H13" s="132">
        <v>1</v>
      </c>
      <c r="I13" s="132">
        <v>30</v>
      </c>
      <c r="J13" s="132">
        <v>7</v>
      </c>
      <c r="K13" s="132">
        <v>1</v>
      </c>
      <c r="L13" s="132">
        <v>2</v>
      </c>
      <c r="M13" s="132">
        <v>1</v>
      </c>
      <c r="N13" s="132">
        <v>29</v>
      </c>
      <c r="O13" s="132">
        <v>12</v>
      </c>
      <c r="P13" s="132">
        <v>12</v>
      </c>
      <c r="Q13" s="132">
        <v>173</v>
      </c>
      <c r="R13" s="132">
        <v>1</v>
      </c>
      <c r="S13" s="132">
        <v>2</v>
      </c>
      <c r="T13" s="132">
        <v>40</v>
      </c>
      <c r="U13" s="132">
        <v>33</v>
      </c>
      <c r="V13" s="132">
        <v>32</v>
      </c>
      <c r="W13" s="132">
        <v>1</v>
      </c>
      <c r="X13" s="132">
        <v>16</v>
      </c>
    </row>
    <row r="14" spans="1:24" ht="24.95" customHeight="1" x14ac:dyDescent="0.25">
      <c r="A14" s="127" t="s">
        <v>34</v>
      </c>
      <c r="B14" s="134">
        <v>3</v>
      </c>
      <c r="C14" s="132">
        <v>2</v>
      </c>
      <c r="D14" s="132">
        <v>49</v>
      </c>
      <c r="E14" s="132">
        <v>2</v>
      </c>
      <c r="F14" s="132">
        <v>2</v>
      </c>
      <c r="G14" s="132">
        <v>1</v>
      </c>
      <c r="H14" s="132">
        <v>0</v>
      </c>
      <c r="I14" s="132">
        <v>0</v>
      </c>
      <c r="J14" s="132">
        <v>0</v>
      </c>
      <c r="K14" s="132">
        <v>0</v>
      </c>
      <c r="L14" s="132">
        <v>0</v>
      </c>
      <c r="M14" s="132">
        <v>4</v>
      </c>
      <c r="N14" s="132">
        <v>11</v>
      </c>
      <c r="O14" s="132">
        <v>10</v>
      </c>
      <c r="P14" s="132">
        <v>0</v>
      </c>
      <c r="Q14" s="132">
        <v>422</v>
      </c>
      <c r="R14" s="132">
        <v>0</v>
      </c>
      <c r="S14" s="132">
        <v>0</v>
      </c>
      <c r="T14" s="132">
        <v>0</v>
      </c>
      <c r="U14" s="132">
        <v>0</v>
      </c>
      <c r="V14" s="132">
        <v>40</v>
      </c>
      <c r="W14" s="132">
        <v>0</v>
      </c>
      <c r="X14" s="132">
        <v>14</v>
      </c>
    </row>
    <row r="15" spans="1:24" ht="24.95" customHeight="1" x14ac:dyDescent="0.25">
      <c r="A15" s="127" t="s">
        <v>72</v>
      </c>
      <c r="B15" s="134">
        <v>0</v>
      </c>
      <c r="C15" s="132">
        <v>0</v>
      </c>
      <c r="D15" s="132">
        <v>0</v>
      </c>
      <c r="E15" s="132">
        <v>0</v>
      </c>
      <c r="F15" s="132">
        <v>0</v>
      </c>
      <c r="G15" s="132">
        <v>0</v>
      </c>
      <c r="H15" s="132">
        <v>0</v>
      </c>
      <c r="I15" s="132">
        <v>0</v>
      </c>
      <c r="J15" s="132">
        <v>0</v>
      </c>
      <c r="K15" s="132">
        <v>0</v>
      </c>
      <c r="L15" s="132">
        <v>0</v>
      </c>
      <c r="M15" s="132">
        <v>0</v>
      </c>
      <c r="N15" s="132">
        <v>0</v>
      </c>
      <c r="O15" s="132">
        <v>1</v>
      </c>
      <c r="P15" s="132">
        <v>0</v>
      </c>
      <c r="Q15" s="132">
        <v>677</v>
      </c>
      <c r="R15" s="132">
        <v>0</v>
      </c>
      <c r="S15" s="132">
        <v>0</v>
      </c>
      <c r="T15" s="132">
        <v>0</v>
      </c>
      <c r="U15" s="132">
        <v>0</v>
      </c>
      <c r="V15" s="132">
        <v>0</v>
      </c>
      <c r="W15" s="132">
        <v>0</v>
      </c>
      <c r="X15" s="132">
        <v>9</v>
      </c>
    </row>
    <row r="16" spans="1:24" ht="24.95" customHeight="1" x14ac:dyDescent="0.25">
      <c r="A16" s="127" t="s">
        <v>73</v>
      </c>
      <c r="B16" s="134">
        <v>0</v>
      </c>
      <c r="C16" s="132">
        <v>0</v>
      </c>
      <c r="D16" s="132">
        <v>0</v>
      </c>
      <c r="E16" s="132">
        <v>0</v>
      </c>
      <c r="F16" s="132">
        <v>0</v>
      </c>
      <c r="G16" s="132">
        <v>9</v>
      </c>
      <c r="H16" s="132">
        <v>0</v>
      </c>
      <c r="I16" s="132">
        <v>0</v>
      </c>
      <c r="J16" s="132">
        <v>0</v>
      </c>
      <c r="K16" s="132">
        <v>0</v>
      </c>
      <c r="L16" s="132">
        <v>0</v>
      </c>
      <c r="M16" s="132">
        <v>0</v>
      </c>
      <c r="N16" s="132">
        <v>0</v>
      </c>
      <c r="O16" s="132">
        <v>0</v>
      </c>
      <c r="P16" s="132">
        <v>0</v>
      </c>
      <c r="Q16" s="132">
        <v>353</v>
      </c>
      <c r="R16" s="132">
        <v>0</v>
      </c>
      <c r="S16" s="132">
        <v>0</v>
      </c>
      <c r="T16" s="132">
        <v>0</v>
      </c>
      <c r="U16" s="132">
        <v>0</v>
      </c>
      <c r="V16" s="132">
        <v>41</v>
      </c>
      <c r="W16" s="132">
        <v>0</v>
      </c>
      <c r="X16" s="132">
        <v>43</v>
      </c>
    </row>
    <row r="17" spans="1:24" ht="24.95" customHeight="1" x14ac:dyDescent="0.25">
      <c r="A17" s="127" t="s">
        <v>37</v>
      </c>
      <c r="B17" s="134">
        <v>0</v>
      </c>
      <c r="C17" s="132">
        <v>0</v>
      </c>
      <c r="D17" s="132">
        <v>0</v>
      </c>
      <c r="E17" s="132">
        <v>0</v>
      </c>
      <c r="F17" s="132">
        <v>0</v>
      </c>
      <c r="G17" s="132">
        <v>0</v>
      </c>
      <c r="H17" s="132">
        <v>0</v>
      </c>
      <c r="I17" s="132">
        <v>0</v>
      </c>
      <c r="J17" s="132">
        <v>0</v>
      </c>
      <c r="K17" s="132">
        <v>0</v>
      </c>
      <c r="L17" s="132">
        <v>0</v>
      </c>
      <c r="M17" s="132">
        <v>0</v>
      </c>
      <c r="N17" s="132">
        <v>0</v>
      </c>
      <c r="O17" s="132">
        <v>0</v>
      </c>
      <c r="P17" s="132">
        <v>0</v>
      </c>
      <c r="Q17" s="132">
        <v>0</v>
      </c>
      <c r="R17" s="132">
        <v>0</v>
      </c>
      <c r="S17" s="132">
        <v>0</v>
      </c>
      <c r="T17" s="132">
        <v>0</v>
      </c>
      <c r="U17" s="132">
        <v>0</v>
      </c>
      <c r="V17" s="132">
        <v>0</v>
      </c>
      <c r="W17" s="132">
        <v>0</v>
      </c>
      <c r="X17" s="132">
        <v>2</v>
      </c>
    </row>
    <row r="18" spans="1:24" ht="24.95" customHeight="1" x14ac:dyDescent="0.25">
      <c r="A18" s="127" t="s">
        <v>74</v>
      </c>
      <c r="B18" s="134">
        <v>0</v>
      </c>
      <c r="C18" s="132">
        <v>0</v>
      </c>
      <c r="D18" s="132">
        <v>0</v>
      </c>
      <c r="E18" s="132">
        <v>0</v>
      </c>
      <c r="F18" s="132">
        <v>0</v>
      </c>
      <c r="G18" s="132">
        <v>6</v>
      </c>
      <c r="H18" s="132">
        <v>0</v>
      </c>
      <c r="I18" s="132">
        <v>0</v>
      </c>
      <c r="J18" s="132">
        <v>0</v>
      </c>
      <c r="K18" s="132">
        <v>0</v>
      </c>
      <c r="L18" s="132">
        <v>0</v>
      </c>
      <c r="M18" s="132">
        <v>0</v>
      </c>
      <c r="N18" s="132">
        <v>0</v>
      </c>
      <c r="O18" s="132">
        <v>1</v>
      </c>
      <c r="P18" s="132">
        <v>0</v>
      </c>
      <c r="Q18" s="132">
        <v>0</v>
      </c>
      <c r="R18" s="132">
        <v>0</v>
      </c>
      <c r="S18" s="132">
        <v>0</v>
      </c>
      <c r="T18" s="132">
        <v>0</v>
      </c>
      <c r="U18" s="132">
        <v>0</v>
      </c>
      <c r="V18" s="132">
        <v>0</v>
      </c>
      <c r="W18" s="132">
        <v>0</v>
      </c>
      <c r="X18" s="132">
        <v>33</v>
      </c>
    </row>
    <row r="19" spans="1:24" ht="24.95" customHeight="1" x14ac:dyDescent="0.25">
      <c r="A19" s="127" t="s">
        <v>39</v>
      </c>
      <c r="B19" s="134">
        <v>0</v>
      </c>
      <c r="C19" s="132">
        <v>0</v>
      </c>
      <c r="D19" s="132">
        <v>0</v>
      </c>
      <c r="E19" s="132">
        <v>0</v>
      </c>
      <c r="F19" s="132">
        <v>0</v>
      </c>
      <c r="G19" s="132">
        <v>2</v>
      </c>
      <c r="H19" s="132">
        <v>0</v>
      </c>
      <c r="I19" s="132">
        <v>0</v>
      </c>
      <c r="J19" s="132">
        <v>0</v>
      </c>
      <c r="K19" s="132">
        <v>0</v>
      </c>
      <c r="L19" s="132">
        <v>0</v>
      </c>
      <c r="M19" s="132">
        <v>0</v>
      </c>
      <c r="N19" s="132">
        <v>4</v>
      </c>
      <c r="O19" s="132">
        <v>1</v>
      </c>
      <c r="P19" s="132">
        <v>1</v>
      </c>
      <c r="Q19" s="132">
        <v>19</v>
      </c>
      <c r="R19" s="132">
        <v>0</v>
      </c>
      <c r="S19" s="132">
        <v>0</v>
      </c>
      <c r="T19" s="132">
        <v>0</v>
      </c>
      <c r="U19" s="132">
        <v>0</v>
      </c>
      <c r="V19" s="132">
        <v>23</v>
      </c>
      <c r="W19" s="132">
        <v>0</v>
      </c>
      <c r="X19" s="132">
        <v>1</v>
      </c>
    </row>
    <row r="20" spans="1:24" ht="34.15" customHeight="1" x14ac:dyDescent="0.25">
      <c r="A20" s="127" t="s">
        <v>75</v>
      </c>
      <c r="B20" s="134">
        <v>0</v>
      </c>
      <c r="C20" s="134">
        <v>0</v>
      </c>
      <c r="D20" s="134">
        <v>0</v>
      </c>
      <c r="E20" s="134">
        <v>0</v>
      </c>
      <c r="F20" s="134">
        <v>0</v>
      </c>
      <c r="G20" s="134">
        <v>7</v>
      </c>
      <c r="H20" s="134">
        <v>0</v>
      </c>
      <c r="I20" s="134">
        <v>0</v>
      </c>
      <c r="J20" s="134">
        <v>0</v>
      </c>
      <c r="K20" s="134">
        <v>0</v>
      </c>
      <c r="L20" s="134">
        <v>0</v>
      </c>
      <c r="M20" s="134">
        <v>0</v>
      </c>
      <c r="N20" s="134">
        <v>0</v>
      </c>
      <c r="O20" s="134">
        <v>0</v>
      </c>
      <c r="P20" s="134">
        <v>0</v>
      </c>
      <c r="Q20" s="134">
        <v>31</v>
      </c>
      <c r="R20" s="134">
        <v>0</v>
      </c>
      <c r="S20" s="134">
        <v>0</v>
      </c>
      <c r="T20" s="134">
        <v>0</v>
      </c>
      <c r="U20" s="134">
        <v>0</v>
      </c>
      <c r="V20" s="134">
        <v>8</v>
      </c>
      <c r="W20" s="134">
        <v>0</v>
      </c>
      <c r="X20" s="134">
        <v>3</v>
      </c>
    </row>
    <row r="21" spans="1:24" ht="34.15" customHeight="1" x14ac:dyDescent="0.25">
      <c r="A21" s="127" t="s">
        <v>77</v>
      </c>
      <c r="B21" s="134">
        <v>0</v>
      </c>
      <c r="C21" s="134">
        <v>0</v>
      </c>
      <c r="D21" s="134">
        <v>0</v>
      </c>
      <c r="E21" s="134">
        <v>0</v>
      </c>
      <c r="F21" s="134">
        <v>0</v>
      </c>
      <c r="G21" s="134">
        <v>0</v>
      </c>
      <c r="H21" s="134">
        <v>0</v>
      </c>
      <c r="I21" s="134">
        <v>0</v>
      </c>
      <c r="J21" s="134">
        <v>0</v>
      </c>
      <c r="K21" s="134">
        <v>0</v>
      </c>
      <c r="L21" s="134">
        <v>0</v>
      </c>
      <c r="M21" s="134">
        <v>0</v>
      </c>
      <c r="N21" s="134">
        <v>1</v>
      </c>
      <c r="O21" s="134">
        <v>0</v>
      </c>
      <c r="P21" s="134">
        <v>0</v>
      </c>
      <c r="Q21" s="134">
        <v>16</v>
      </c>
      <c r="R21" s="134">
        <v>0</v>
      </c>
      <c r="S21" s="134">
        <v>0</v>
      </c>
      <c r="T21" s="134">
        <v>0</v>
      </c>
      <c r="U21" s="134">
        <v>0</v>
      </c>
      <c r="V21" s="134">
        <v>12</v>
      </c>
      <c r="W21" s="134">
        <v>0</v>
      </c>
      <c r="X21" s="134">
        <v>0</v>
      </c>
    </row>
    <row r="22" spans="1:24" ht="34.15" customHeight="1" x14ac:dyDescent="0.25">
      <c r="A22" s="127" t="s">
        <v>43</v>
      </c>
      <c r="B22" s="134">
        <v>0</v>
      </c>
      <c r="C22" s="134">
        <v>0</v>
      </c>
      <c r="D22" s="134">
        <v>0</v>
      </c>
      <c r="E22" s="134">
        <v>0</v>
      </c>
      <c r="F22" s="134">
        <v>0</v>
      </c>
      <c r="G22" s="134">
        <v>0</v>
      </c>
      <c r="H22" s="134">
        <v>0</v>
      </c>
      <c r="I22" s="134">
        <v>0</v>
      </c>
      <c r="J22" s="134">
        <v>0</v>
      </c>
      <c r="K22" s="134">
        <v>0</v>
      </c>
      <c r="L22" s="134">
        <v>0</v>
      </c>
      <c r="M22" s="134">
        <v>0</v>
      </c>
      <c r="N22" s="134">
        <v>0</v>
      </c>
      <c r="O22" s="134">
        <v>0</v>
      </c>
      <c r="P22" s="134">
        <v>0</v>
      </c>
      <c r="Q22" s="134">
        <v>0</v>
      </c>
      <c r="R22" s="134">
        <v>0</v>
      </c>
      <c r="S22" s="134">
        <v>0</v>
      </c>
      <c r="T22" s="134">
        <v>0</v>
      </c>
      <c r="U22" s="134">
        <v>0</v>
      </c>
      <c r="V22" s="134">
        <v>0</v>
      </c>
      <c r="W22" s="134">
        <v>0</v>
      </c>
      <c r="X22" s="134">
        <v>22</v>
      </c>
    </row>
    <row r="23" spans="1:24" ht="34.15" customHeight="1" x14ac:dyDescent="0.25">
      <c r="A23" s="130" t="s">
        <v>44</v>
      </c>
      <c r="B23" s="134">
        <v>0</v>
      </c>
      <c r="C23" s="134">
        <v>0</v>
      </c>
      <c r="D23" s="134">
        <v>0</v>
      </c>
      <c r="E23" s="134">
        <v>0</v>
      </c>
      <c r="F23" s="134">
        <v>0</v>
      </c>
      <c r="G23" s="134">
        <v>0</v>
      </c>
      <c r="H23" s="134">
        <v>0</v>
      </c>
      <c r="I23" s="134">
        <v>0</v>
      </c>
      <c r="J23" s="134">
        <v>0</v>
      </c>
      <c r="K23" s="134">
        <v>0</v>
      </c>
      <c r="L23" s="134">
        <v>0</v>
      </c>
      <c r="M23" s="134">
        <v>0</v>
      </c>
      <c r="N23" s="134">
        <v>0</v>
      </c>
      <c r="O23" s="134">
        <v>0</v>
      </c>
      <c r="P23" s="134">
        <v>0</v>
      </c>
      <c r="Q23" s="134">
        <v>159</v>
      </c>
      <c r="R23" s="134">
        <v>0</v>
      </c>
      <c r="S23" s="134">
        <v>0</v>
      </c>
      <c r="T23" s="134">
        <v>0</v>
      </c>
      <c r="U23" s="134">
        <v>0</v>
      </c>
      <c r="V23" s="134">
        <v>54</v>
      </c>
      <c r="W23" s="134">
        <v>0</v>
      </c>
      <c r="X23" s="134">
        <v>0</v>
      </c>
    </row>
    <row r="24" spans="1:24" ht="34.15" customHeight="1" x14ac:dyDescent="0.25">
      <c r="A24" s="127" t="s">
        <v>45</v>
      </c>
      <c r="B24" s="134">
        <v>0</v>
      </c>
      <c r="C24" s="134">
        <v>0</v>
      </c>
      <c r="D24" s="134">
        <v>4</v>
      </c>
      <c r="E24" s="134">
        <v>0</v>
      </c>
      <c r="F24" s="134">
        <v>2</v>
      </c>
      <c r="G24" s="134">
        <v>3</v>
      </c>
      <c r="H24" s="134">
        <v>0</v>
      </c>
      <c r="I24" s="134">
        <v>0</v>
      </c>
      <c r="J24" s="134">
        <v>0</v>
      </c>
      <c r="K24" s="134">
        <v>0</v>
      </c>
      <c r="L24" s="134">
        <v>0</v>
      </c>
      <c r="M24" s="134">
        <v>0</v>
      </c>
      <c r="N24" s="134">
        <v>11</v>
      </c>
      <c r="O24" s="134">
        <v>0</v>
      </c>
      <c r="P24" s="134">
        <v>0</v>
      </c>
      <c r="Q24" s="134">
        <v>61</v>
      </c>
      <c r="R24" s="134">
        <v>0</v>
      </c>
      <c r="S24" s="134">
        <v>0</v>
      </c>
      <c r="T24" s="134">
        <v>0</v>
      </c>
      <c r="U24" s="134">
        <v>0</v>
      </c>
      <c r="V24" s="134">
        <v>28</v>
      </c>
      <c r="W24" s="134">
        <v>0</v>
      </c>
      <c r="X24" s="134">
        <v>13</v>
      </c>
    </row>
    <row r="25" spans="1:24" ht="34.15" customHeight="1" x14ac:dyDescent="0.25">
      <c r="A25" s="127" t="s">
        <v>172</v>
      </c>
      <c r="B25" s="134">
        <v>2</v>
      </c>
      <c r="C25" s="134">
        <v>0</v>
      </c>
      <c r="D25" s="134">
        <v>9</v>
      </c>
      <c r="E25" s="134">
        <v>0</v>
      </c>
      <c r="F25" s="134">
        <v>0</v>
      </c>
      <c r="G25" s="134">
        <v>2</v>
      </c>
      <c r="H25" s="134">
        <v>0</v>
      </c>
      <c r="I25" s="134">
        <v>0</v>
      </c>
      <c r="J25" s="134">
        <v>0</v>
      </c>
      <c r="K25" s="134">
        <v>0</v>
      </c>
      <c r="L25" s="134">
        <v>0</v>
      </c>
      <c r="M25" s="134">
        <v>0</v>
      </c>
      <c r="N25" s="134">
        <v>0</v>
      </c>
      <c r="O25" s="134">
        <v>7</v>
      </c>
      <c r="P25" s="134">
        <v>0</v>
      </c>
      <c r="Q25" s="134">
        <v>0</v>
      </c>
      <c r="R25" s="134">
        <v>0</v>
      </c>
      <c r="S25" s="134">
        <v>0</v>
      </c>
      <c r="T25" s="134">
        <v>0</v>
      </c>
      <c r="U25" s="134">
        <v>0</v>
      </c>
      <c r="V25" s="134">
        <v>0</v>
      </c>
      <c r="W25" s="134">
        <v>0</v>
      </c>
      <c r="X25" s="134">
        <v>2</v>
      </c>
    </row>
    <row r="26" spans="1:24" ht="34.15" customHeight="1" x14ac:dyDescent="0.25">
      <c r="A26" s="127" t="s">
        <v>79</v>
      </c>
      <c r="B26" s="134">
        <v>0</v>
      </c>
      <c r="C26" s="134">
        <v>0</v>
      </c>
      <c r="D26" s="134">
        <v>3</v>
      </c>
      <c r="E26" s="134">
        <v>0</v>
      </c>
      <c r="F26" s="134">
        <v>0</v>
      </c>
      <c r="G26" s="134">
        <v>5</v>
      </c>
      <c r="H26" s="134">
        <v>0</v>
      </c>
      <c r="I26" s="134">
        <v>0</v>
      </c>
      <c r="J26" s="134">
        <v>0</v>
      </c>
      <c r="K26" s="134">
        <v>0</v>
      </c>
      <c r="L26" s="134">
        <v>0</v>
      </c>
      <c r="M26" s="134">
        <v>0</v>
      </c>
      <c r="N26" s="134">
        <v>0</v>
      </c>
      <c r="O26" s="134">
        <v>0</v>
      </c>
      <c r="P26" s="134">
        <v>0</v>
      </c>
      <c r="Q26" s="134">
        <v>0</v>
      </c>
      <c r="R26" s="134">
        <v>0</v>
      </c>
      <c r="S26" s="134">
        <v>0</v>
      </c>
      <c r="T26" s="134">
        <v>0</v>
      </c>
      <c r="U26" s="134">
        <v>0</v>
      </c>
      <c r="V26" s="134">
        <v>0</v>
      </c>
      <c r="W26" s="134">
        <v>0</v>
      </c>
      <c r="X26" s="134">
        <v>0</v>
      </c>
    </row>
    <row r="27" spans="1:24" ht="34.15" customHeight="1" x14ac:dyDescent="0.25">
      <c r="A27" s="127" t="s">
        <v>86</v>
      </c>
      <c r="B27" s="134">
        <v>0</v>
      </c>
      <c r="C27" s="134">
        <v>0</v>
      </c>
      <c r="D27" s="134">
        <v>1</v>
      </c>
      <c r="E27" s="134">
        <v>0</v>
      </c>
      <c r="F27" s="134">
        <v>2</v>
      </c>
      <c r="G27" s="134">
        <v>0</v>
      </c>
      <c r="H27" s="134">
        <v>0</v>
      </c>
      <c r="I27" s="134">
        <v>0</v>
      </c>
      <c r="J27" s="134">
        <v>0</v>
      </c>
      <c r="K27" s="134">
        <v>0</v>
      </c>
      <c r="L27" s="134">
        <v>0</v>
      </c>
      <c r="M27" s="134">
        <v>0</v>
      </c>
      <c r="N27" s="134">
        <v>0</v>
      </c>
      <c r="O27" s="134">
        <v>1</v>
      </c>
      <c r="P27" s="134">
        <v>0</v>
      </c>
      <c r="Q27" s="134">
        <v>17</v>
      </c>
      <c r="R27" s="134">
        <v>0</v>
      </c>
      <c r="S27" s="134">
        <v>0</v>
      </c>
      <c r="T27" s="134">
        <v>0</v>
      </c>
      <c r="U27" s="134">
        <v>0</v>
      </c>
      <c r="V27" s="134">
        <v>0</v>
      </c>
      <c r="W27" s="134">
        <v>0</v>
      </c>
      <c r="X27" s="134">
        <v>8</v>
      </c>
    </row>
    <row r="28" spans="1:24" ht="34.15" customHeight="1" x14ac:dyDescent="0.25">
      <c r="A28" s="127" t="s">
        <v>57</v>
      </c>
      <c r="B28" s="134">
        <v>0</v>
      </c>
      <c r="C28" s="134">
        <v>0</v>
      </c>
      <c r="D28" s="134">
        <v>0</v>
      </c>
      <c r="E28" s="134">
        <v>0</v>
      </c>
      <c r="F28" s="134">
        <v>0</v>
      </c>
      <c r="G28" s="134">
        <v>0</v>
      </c>
      <c r="H28" s="134">
        <v>0</v>
      </c>
      <c r="I28" s="134">
        <v>0</v>
      </c>
      <c r="J28" s="134">
        <v>0</v>
      </c>
      <c r="K28" s="134">
        <v>0</v>
      </c>
      <c r="L28" s="134">
        <v>0</v>
      </c>
      <c r="M28" s="134">
        <v>0</v>
      </c>
      <c r="N28" s="134">
        <v>0</v>
      </c>
      <c r="O28" s="134">
        <v>0</v>
      </c>
      <c r="P28" s="134">
        <v>0</v>
      </c>
      <c r="Q28" s="134">
        <v>0</v>
      </c>
      <c r="R28" s="134">
        <v>0</v>
      </c>
      <c r="S28" s="134">
        <v>0</v>
      </c>
      <c r="T28" s="134">
        <v>0</v>
      </c>
      <c r="U28" s="134">
        <v>0</v>
      </c>
      <c r="V28" s="134">
        <v>0</v>
      </c>
      <c r="W28" s="134">
        <v>0</v>
      </c>
      <c r="X28" s="134">
        <v>2</v>
      </c>
    </row>
    <row r="29" spans="1:24" ht="34.15" customHeight="1" x14ac:dyDescent="0.25">
      <c r="A29" s="127" t="s">
        <v>157</v>
      </c>
      <c r="B29" s="134">
        <v>0</v>
      </c>
      <c r="C29" s="134">
        <v>0</v>
      </c>
      <c r="D29" s="134">
        <v>0</v>
      </c>
      <c r="E29" s="134">
        <v>0</v>
      </c>
      <c r="F29" s="134">
        <v>0</v>
      </c>
      <c r="G29" s="134">
        <v>0</v>
      </c>
      <c r="H29" s="134">
        <v>0</v>
      </c>
      <c r="I29" s="134">
        <v>0</v>
      </c>
      <c r="J29" s="134">
        <v>0</v>
      </c>
      <c r="K29" s="134">
        <v>0</v>
      </c>
      <c r="L29" s="134">
        <v>0</v>
      </c>
      <c r="M29" s="134">
        <v>0</v>
      </c>
      <c r="N29" s="134">
        <v>0</v>
      </c>
      <c r="O29" s="134">
        <v>0</v>
      </c>
      <c r="P29" s="134">
        <v>0</v>
      </c>
      <c r="Q29" s="134">
        <v>10</v>
      </c>
      <c r="R29" s="134">
        <v>0</v>
      </c>
      <c r="S29" s="134">
        <v>0</v>
      </c>
      <c r="T29" s="134">
        <v>0</v>
      </c>
      <c r="U29" s="134">
        <v>0</v>
      </c>
      <c r="V29" s="134">
        <v>0</v>
      </c>
      <c r="W29" s="134">
        <v>0</v>
      </c>
      <c r="X29" s="134">
        <v>0</v>
      </c>
    </row>
    <row r="30" spans="1:24" ht="34.15" customHeight="1" x14ac:dyDescent="0.25">
      <c r="A30" s="127" t="s">
        <v>162</v>
      </c>
      <c r="B30" s="134">
        <v>0</v>
      </c>
      <c r="C30" s="134">
        <v>0</v>
      </c>
      <c r="D30" s="134">
        <v>0</v>
      </c>
      <c r="E30" s="134">
        <v>0</v>
      </c>
      <c r="F30" s="134">
        <v>0</v>
      </c>
      <c r="G30" s="134">
        <v>0</v>
      </c>
      <c r="H30" s="134">
        <v>0</v>
      </c>
      <c r="I30" s="134">
        <v>0</v>
      </c>
      <c r="J30" s="134">
        <v>0</v>
      </c>
      <c r="K30" s="134">
        <v>0</v>
      </c>
      <c r="L30" s="134">
        <v>0</v>
      </c>
      <c r="M30" s="134">
        <v>0</v>
      </c>
      <c r="N30" s="134">
        <v>1</v>
      </c>
      <c r="O30" s="134">
        <v>0</v>
      </c>
      <c r="P30" s="134">
        <v>0</v>
      </c>
      <c r="Q30" s="134">
        <v>28</v>
      </c>
      <c r="R30" s="134">
        <v>0</v>
      </c>
      <c r="S30" s="134">
        <v>0</v>
      </c>
      <c r="T30" s="134">
        <v>0</v>
      </c>
      <c r="U30" s="134">
        <v>0</v>
      </c>
      <c r="V30" s="134">
        <v>31</v>
      </c>
      <c r="W30" s="134">
        <v>0</v>
      </c>
      <c r="X30" s="134">
        <v>0</v>
      </c>
    </row>
    <row r="31" spans="1:24" ht="34.15" customHeight="1" thickBot="1" x14ac:dyDescent="0.3">
      <c r="A31" s="129" t="s">
        <v>163</v>
      </c>
      <c r="B31" s="136">
        <v>0</v>
      </c>
      <c r="C31" s="136">
        <v>0</v>
      </c>
      <c r="D31" s="136">
        <v>0</v>
      </c>
      <c r="E31" s="136">
        <v>0</v>
      </c>
      <c r="F31" s="136">
        <v>0</v>
      </c>
      <c r="G31" s="136">
        <v>4</v>
      </c>
      <c r="H31" s="136">
        <v>0</v>
      </c>
      <c r="I31" s="136">
        <v>0</v>
      </c>
      <c r="J31" s="136">
        <v>0</v>
      </c>
      <c r="K31" s="136">
        <v>0</v>
      </c>
      <c r="L31" s="136">
        <v>0</v>
      </c>
      <c r="M31" s="136">
        <v>0</v>
      </c>
      <c r="N31" s="136">
        <v>0</v>
      </c>
      <c r="O31" s="136">
        <v>0</v>
      </c>
      <c r="P31" s="136">
        <v>0</v>
      </c>
      <c r="Q31" s="136">
        <v>0</v>
      </c>
      <c r="R31" s="136">
        <v>0</v>
      </c>
      <c r="S31" s="136">
        <v>0</v>
      </c>
      <c r="T31" s="136">
        <v>0</v>
      </c>
      <c r="U31" s="136">
        <v>0</v>
      </c>
      <c r="V31" s="136">
        <v>0</v>
      </c>
      <c r="W31" s="136">
        <v>0</v>
      </c>
      <c r="X31" s="136">
        <v>0</v>
      </c>
    </row>
    <row r="32" spans="1:24" ht="30.6" customHeight="1" thickBot="1" x14ac:dyDescent="0.3">
      <c r="A32" s="137" t="s">
        <v>58</v>
      </c>
      <c r="B32" s="138">
        <f>SUM(B6:B31)</f>
        <v>106</v>
      </c>
      <c r="C32" s="138">
        <f t="shared" ref="C32:X32" si="0">SUM(C6:C31)</f>
        <v>197</v>
      </c>
      <c r="D32" s="138">
        <f t="shared" si="0"/>
        <v>423</v>
      </c>
      <c r="E32" s="138">
        <f t="shared" si="0"/>
        <v>29</v>
      </c>
      <c r="F32" s="138">
        <f t="shared" si="0"/>
        <v>15</v>
      </c>
      <c r="G32" s="138">
        <f t="shared" si="0"/>
        <v>444</v>
      </c>
      <c r="H32" s="138">
        <f t="shared" si="0"/>
        <v>23</v>
      </c>
      <c r="I32" s="138">
        <f t="shared" si="0"/>
        <v>49</v>
      </c>
      <c r="J32" s="138">
        <f t="shared" si="0"/>
        <v>24</v>
      </c>
      <c r="K32" s="138">
        <f t="shared" si="0"/>
        <v>40</v>
      </c>
      <c r="L32" s="138">
        <f t="shared" si="0"/>
        <v>36</v>
      </c>
      <c r="M32" s="138">
        <f t="shared" si="0"/>
        <v>7</v>
      </c>
      <c r="N32" s="138">
        <f t="shared" si="0"/>
        <v>246</v>
      </c>
      <c r="O32" s="138">
        <f t="shared" si="0"/>
        <v>72</v>
      </c>
      <c r="P32" s="138">
        <f t="shared" si="0"/>
        <v>17</v>
      </c>
      <c r="Q32" s="138">
        <f t="shared" si="0"/>
        <v>2590</v>
      </c>
      <c r="R32" s="138">
        <f t="shared" si="0"/>
        <v>3</v>
      </c>
      <c r="S32" s="138">
        <f t="shared" si="0"/>
        <v>4</v>
      </c>
      <c r="T32" s="138">
        <f t="shared" si="0"/>
        <v>43</v>
      </c>
      <c r="U32" s="138">
        <f t="shared" si="0"/>
        <v>47</v>
      </c>
      <c r="V32" s="138">
        <f t="shared" si="0"/>
        <v>703</v>
      </c>
      <c r="W32" s="138">
        <f t="shared" si="0"/>
        <v>49</v>
      </c>
      <c r="X32" s="138">
        <f t="shared" si="0"/>
        <v>820</v>
      </c>
    </row>
    <row r="33" spans="17:17" ht="34.15" customHeight="1" x14ac:dyDescent="0.25">
      <c r="Q33" s="140">
        <v>2</v>
      </c>
    </row>
  </sheetData>
  <mergeCells count="27">
    <mergeCell ref="R4:R5"/>
    <mergeCell ref="M4:M5"/>
    <mergeCell ref="N4:N5"/>
    <mergeCell ref="O4:O5"/>
    <mergeCell ref="P4:P5"/>
    <mergeCell ref="Q4:Q5"/>
    <mergeCell ref="H4:H5"/>
    <mergeCell ref="I4:I5"/>
    <mergeCell ref="J4:J5"/>
    <mergeCell ref="K4:K5"/>
    <mergeCell ref="L4:L5"/>
    <mergeCell ref="A1:X1"/>
    <mergeCell ref="A2:X2"/>
    <mergeCell ref="A3:A5"/>
    <mergeCell ref="B3:X3"/>
    <mergeCell ref="B4:B5"/>
    <mergeCell ref="C4:C5"/>
    <mergeCell ref="T4:T5"/>
    <mergeCell ref="U4:U5"/>
    <mergeCell ref="V4:V5"/>
    <mergeCell ref="W4:W5"/>
    <mergeCell ref="X4:X5"/>
    <mergeCell ref="D4:D5"/>
    <mergeCell ref="E4:E5"/>
    <mergeCell ref="F4:F5"/>
    <mergeCell ref="G4:G5"/>
    <mergeCell ref="S4:S5"/>
  </mergeCells>
  <pageMargins left="0.56999999999999995" right="0.52" top="0.75" bottom="0.6" header="0.49" footer="0.31496062992126"/>
  <pageSetup paperSize="9" scale="51" orientation="portrait" r:id="rId1"/>
  <headerFooter>
    <oddFooter>&amp;C&amp;"-,غامق"&amp;10 &amp;12 12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3"/>
  <sheetViews>
    <sheetView rightToLeft="1" topLeftCell="A13" zoomScale="55" zoomScaleNormal="55" workbookViewId="0">
      <selection activeCell="T35" sqref="T35"/>
    </sheetView>
  </sheetViews>
  <sheetFormatPr defaultRowHeight="30.6" customHeight="1" x14ac:dyDescent="0.25"/>
  <cols>
    <col min="1" max="1" width="25.7109375" customWidth="1"/>
    <col min="2" max="2" width="9.7109375" customWidth="1"/>
    <col min="3" max="3" width="9.5703125" customWidth="1"/>
    <col min="4" max="4" width="10.42578125" customWidth="1"/>
    <col min="5" max="5" width="9.28515625" customWidth="1"/>
    <col min="6" max="6" width="9.42578125" customWidth="1"/>
    <col min="7" max="7" width="9.5703125" customWidth="1"/>
    <col min="8" max="8" width="9" customWidth="1"/>
    <col min="9" max="10" width="8.140625" customWidth="1"/>
    <col min="11" max="11" width="7.7109375" customWidth="1"/>
    <col min="12" max="12" width="7.5703125" customWidth="1"/>
    <col min="13" max="13" width="10.7109375" customWidth="1"/>
    <col min="14" max="15" width="8" customWidth="1"/>
    <col min="16" max="16" width="7.28515625" customWidth="1"/>
    <col min="17" max="17" width="11.42578125" customWidth="1"/>
    <col min="18" max="18" width="9.28515625" customWidth="1"/>
    <col min="19" max="19" width="9.42578125" customWidth="1"/>
    <col min="20" max="20" width="8" customWidth="1"/>
    <col min="21" max="21" width="7.7109375" customWidth="1"/>
    <col min="22" max="22" width="8.42578125" customWidth="1"/>
    <col min="23" max="23" width="8.5703125" customWidth="1"/>
    <col min="24" max="24" width="8.140625" customWidth="1"/>
  </cols>
  <sheetData>
    <row r="1" spans="1:24" ht="39.950000000000003" customHeight="1" thickBot="1" x14ac:dyDescent="0.3">
      <c r="A1" s="1635" t="s">
        <v>275</v>
      </c>
      <c r="B1" s="1635"/>
      <c r="C1" s="1635"/>
      <c r="D1" s="1635"/>
      <c r="E1" s="1635"/>
      <c r="F1" s="1635"/>
      <c r="G1" s="1635"/>
      <c r="H1" s="1635"/>
      <c r="I1" s="1635"/>
      <c r="J1" s="1635"/>
      <c r="K1" s="1635"/>
      <c r="L1" s="1635"/>
      <c r="M1" s="1635"/>
      <c r="N1" s="1635"/>
      <c r="O1" s="1635"/>
      <c r="P1" s="1635"/>
      <c r="Q1" s="1635"/>
      <c r="R1" s="1635"/>
      <c r="S1" s="1635"/>
      <c r="T1" s="1635"/>
      <c r="U1" s="1635"/>
      <c r="V1" s="1635"/>
      <c r="W1" s="1635"/>
      <c r="X1" s="1635"/>
    </row>
    <row r="2" spans="1:24" ht="30.6" customHeight="1" thickBot="1" x14ac:dyDescent="0.3">
      <c r="A2" s="1853" t="s">
        <v>228</v>
      </c>
      <c r="B2" s="1856" t="s">
        <v>107</v>
      </c>
      <c r="C2" s="1857"/>
      <c r="D2" s="1857"/>
      <c r="E2" s="1857"/>
      <c r="F2" s="1857"/>
      <c r="G2" s="1857"/>
      <c r="H2" s="1857"/>
      <c r="I2" s="1857"/>
      <c r="J2" s="1857"/>
      <c r="K2" s="1857"/>
      <c r="L2" s="1857"/>
      <c r="M2" s="1857"/>
      <c r="N2" s="1857"/>
      <c r="O2" s="1857"/>
      <c r="P2" s="1857"/>
      <c r="Q2" s="1857"/>
      <c r="R2" s="1857"/>
      <c r="S2" s="1857"/>
      <c r="T2" s="1857"/>
      <c r="U2" s="1857"/>
      <c r="V2" s="1857"/>
      <c r="W2" s="1857"/>
      <c r="X2" s="1857"/>
    </row>
    <row r="3" spans="1:24" ht="30.6" customHeight="1" thickBot="1" x14ac:dyDescent="0.3">
      <c r="A3" s="1854"/>
      <c r="B3" s="1846" t="s">
        <v>182</v>
      </c>
      <c r="C3" s="1846" t="s">
        <v>184</v>
      </c>
      <c r="D3" s="1846" t="s">
        <v>264</v>
      </c>
      <c r="E3" s="1846" t="s">
        <v>265</v>
      </c>
      <c r="F3" s="1846" t="s">
        <v>266</v>
      </c>
      <c r="G3" s="1846" t="s">
        <v>267</v>
      </c>
      <c r="H3" s="1849" t="s">
        <v>130</v>
      </c>
      <c r="I3" s="1849" t="s">
        <v>268</v>
      </c>
      <c r="J3" s="1849" t="s">
        <v>269</v>
      </c>
      <c r="K3" s="1849" t="s">
        <v>180</v>
      </c>
      <c r="L3" s="1849" t="s">
        <v>270</v>
      </c>
      <c r="M3" s="1849" t="s">
        <v>178</v>
      </c>
      <c r="N3" s="1846" t="s">
        <v>179</v>
      </c>
      <c r="O3" s="1846" t="s">
        <v>181</v>
      </c>
      <c r="P3" s="1846" t="s">
        <v>271</v>
      </c>
      <c r="Q3" s="1846" t="s">
        <v>116</v>
      </c>
      <c r="R3" s="1846" t="s">
        <v>120</v>
      </c>
      <c r="S3" s="1846" t="s">
        <v>122</v>
      </c>
      <c r="T3" s="1846" t="s">
        <v>124</v>
      </c>
      <c r="U3" s="1846" t="s">
        <v>125</v>
      </c>
      <c r="V3" s="1849" t="s">
        <v>131</v>
      </c>
      <c r="W3" s="1849" t="s">
        <v>95</v>
      </c>
      <c r="X3" s="1851" t="s">
        <v>0</v>
      </c>
    </row>
    <row r="4" spans="1:24" ht="30.6" customHeight="1" thickBot="1" x14ac:dyDescent="0.3">
      <c r="A4" s="1854"/>
      <c r="B4" s="1847"/>
      <c r="C4" s="1847"/>
      <c r="D4" s="1847"/>
      <c r="E4" s="1847"/>
      <c r="F4" s="1847"/>
      <c r="G4" s="1847"/>
      <c r="H4" s="1849"/>
      <c r="I4" s="1849"/>
      <c r="J4" s="1849"/>
      <c r="K4" s="1849"/>
      <c r="L4" s="1849"/>
      <c r="M4" s="1849"/>
      <c r="N4" s="1847"/>
      <c r="O4" s="1847"/>
      <c r="P4" s="1847"/>
      <c r="Q4" s="1847"/>
      <c r="R4" s="1847"/>
      <c r="S4" s="1847"/>
      <c r="T4" s="1847"/>
      <c r="U4" s="1847"/>
      <c r="V4" s="1849"/>
      <c r="W4" s="1849"/>
      <c r="X4" s="1851"/>
    </row>
    <row r="5" spans="1:24" ht="30.6" customHeight="1" thickBot="1" x14ac:dyDescent="0.3">
      <c r="A5" s="1855"/>
      <c r="B5" s="1848"/>
      <c r="C5" s="1848"/>
      <c r="D5" s="1848"/>
      <c r="E5" s="1848"/>
      <c r="F5" s="1848"/>
      <c r="G5" s="1848"/>
      <c r="H5" s="1850"/>
      <c r="I5" s="1850"/>
      <c r="J5" s="1850"/>
      <c r="K5" s="1850"/>
      <c r="L5" s="1850"/>
      <c r="M5" s="1850"/>
      <c r="N5" s="1848"/>
      <c r="O5" s="1848"/>
      <c r="P5" s="1848"/>
      <c r="Q5" s="1848"/>
      <c r="R5" s="1848"/>
      <c r="S5" s="1848"/>
      <c r="T5" s="1848"/>
      <c r="U5" s="1848"/>
      <c r="V5" s="1850"/>
      <c r="W5" s="1850"/>
      <c r="X5" s="1852"/>
    </row>
    <row r="6" spans="1:24" ht="30.6" customHeight="1" thickTop="1" x14ac:dyDescent="0.25">
      <c r="A6" s="126" t="s">
        <v>69</v>
      </c>
      <c r="B6" s="133">
        <v>0</v>
      </c>
      <c r="C6" s="131">
        <v>0</v>
      </c>
      <c r="D6" s="131">
        <v>0</v>
      </c>
      <c r="E6" s="131">
        <v>0</v>
      </c>
      <c r="F6" s="131">
        <v>0</v>
      </c>
      <c r="G6" s="131">
        <v>0</v>
      </c>
      <c r="H6" s="131">
        <v>0</v>
      </c>
      <c r="I6" s="131">
        <v>0</v>
      </c>
      <c r="J6" s="131">
        <v>0</v>
      </c>
      <c r="K6" s="131">
        <v>0</v>
      </c>
      <c r="L6" s="131">
        <v>0</v>
      </c>
      <c r="M6" s="131">
        <v>0</v>
      </c>
      <c r="N6" s="131">
        <v>0</v>
      </c>
      <c r="O6" s="131">
        <v>0</v>
      </c>
      <c r="P6" s="131">
        <v>0</v>
      </c>
      <c r="Q6" s="131">
        <v>0</v>
      </c>
      <c r="R6" s="131">
        <v>0</v>
      </c>
      <c r="S6" s="131">
        <v>0</v>
      </c>
      <c r="T6" s="131">
        <v>0</v>
      </c>
      <c r="U6" s="131">
        <v>0</v>
      </c>
      <c r="V6" s="131">
        <v>0</v>
      </c>
      <c r="W6" s="131">
        <v>0</v>
      </c>
      <c r="X6" s="134">
        <v>47</v>
      </c>
    </row>
    <row r="7" spans="1:24" ht="30.6" customHeight="1" x14ac:dyDescent="0.25">
      <c r="A7" s="127" t="s">
        <v>27</v>
      </c>
      <c r="B7" s="134">
        <v>19</v>
      </c>
      <c r="C7" s="134">
        <v>43</v>
      </c>
      <c r="D7" s="134">
        <v>0</v>
      </c>
      <c r="E7" s="134">
        <v>2</v>
      </c>
      <c r="F7" s="134">
        <v>6</v>
      </c>
      <c r="G7" s="134">
        <v>0</v>
      </c>
      <c r="H7" s="134">
        <v>0</v>
      </c>
      <c r="I7" s="134">
        <v>0</v>
      </c>
      <c r="J7" s="134">
        <v>33</v>
      </c>
      <c r="K7" s="134">
        <v>0</v>
      </c>
      <c r="L7" s="134">
        <v>0</v>
      </c>
      <c r="M7" s="134">
        <v>1</v>
      </c>
      <c r="N7" s="134">
        <v>0</v>
      </c>
      <c r="O7" s="134">
        <v>2</v>
      </c>
      <c r="P7" s="134">
        <v>0</v>
      </c>
      <c r="Q7" s="134">
        <v>14</v>
      </c>
      <c r="R7" s="134">
        <v>0</v>
      </c>
      <c r="S7" s="134">
        <v>47</v>
      </c>
      <c r="T7" s="134">
        <v>32</v>
      </c>
      <c r="U7" s="134">
        <v>0</v>
      </c>
      <c r="V7" s="134">
        <v>21</v>
      </c>
      <c r="W7" s="134">
        <v>92</v>
      </c>
      <c r="X7" s="134">
        <v>819</v>
      </c>
    </row>
    <row r="8" spans="1:24" ht="30.6" customHeight="1" x14ac:dyDescent="0.25">
      <c r="A8" s="127" t="s">
        <v>70</v>
      </c>
      <c r="B8" s="134">
        <v>0</v>
      </c>
      <c r="C8" s="134">
        <v>0</v>
      </c>
      <c r="D8" s="134">
        <v>0</v>
      </c>
      <c r="E8" s="134">
        <v>0</v>
      </c>
      <c r="F8" s="134">
        <v>0</v>
      </c>
      <c r="G8" s="134">
        <v>0</v>
      </c>
      <c r="H8" s="134">
        <v>0</v>
      </c>
      <c r="I8" s="134">
        <v>0</v>
      </c>
      <c r="J8" s="134">
        <v>0</v>
      </c>
      <c r="K8" s="134">
        <v>0</v>
      </c>
      <c r="L8" s="134">
        <v>0</v>
      </c>
      <c r="M8" s="134">
        <v>0</v>
      </c>
      <c r="N8" s="134">
        <v>0</v>
      </c>
      <c r="O8" s="134">
        <v>0</v>
      </c>
      <c r="P8" s="134">
        <v>0</v>
      </c>
      <c r="Q8" s="134">
        <v>0</v>
      </c>
      <c r="R8" s="134">
        <v>0</v>
      </c>
      <c r="S8" s="134">
        <v>0</v>
      </c>
      <c r="T8" s="134">
        <v>0</v>
      </c>
      <c r="U8" s="134">
        <v>0</v>
      </c>
      <c r="V8" s="134">
        <v>0</v>
      </c>
      <c r="W8" s="134">
        <v>0</v>
      </c>
      <c r="X8" s="134">
        <v>19</v>
      </c>
    </row>
    <row r="9" spans="1:24" ht="30.6" customHeight="1" x14ac:dyDescent="0.25">
      <c r="A9" s="127" t="s">
        <v>29</v>
      </c>
      <c r="B9" s="139">
        <v>0</v>
      </c>
      <c r="C9" s="139">
        <v>0</v>
      </c>
      <c r="D9" s="139">
        <v>0</v>
      </c>
      <c r="E9" s="139">
        <v>0</v>
      </c>
      <c r="F9" s="139">
        <v>0</v>
      </c>
      <c r="G9" s="139">
        <v>0</v>
      </c>
      <c r="H9" s="139">
        <v>0</v>
      </c>
      <c r="I9" s="139">
        <v>0</v>
      </c>
      <c r="J9" s="139">
        <v>0</v>
      </c>
      <c r="K9" s="139">
        <v>0</v>
      </c>
      <c r="L9" s="139">
        <v>0</v>
      </c>
      <c r="M9" s="139">
        <v>0</v>
      </c>
      <c r="N9" s="139">
        <v>0</v>
      </c>
      <c r="O9" s="139">
        <v>0</v>
      </c>
      <c r="P9" s="139">
        <v>0</v>
      </c>
      <c r="Q9" s="139">
        <v>0</v>
      </c>
      <c r="R9" s="139">
        <v>0</v>
      </c>
      <c r="S9" s="139">
        <v>0</v>
      </c>
      <c r="T9" s="139">
        <v>0</v>
      </c>
      <c r="U9" s="139">
        <v>0</v>
      </c>
      <c r="V9" s="139">
        <v>0</v>
      </c>
      <c r="W9" s="139">
        <v>0</v>
      </c>
      <c r="X9" s="134">
        <v>3</v>
      </c>
    </row>
    <row r="10" spans="1:24" ht="30.6" customHeight="1" x14ac:dyDescent="0.25">
      <c r="A10" s="127" t="s">
        <v>30</v>
      </c>
      <c r="B10" s="134">
        <v>1</v>
      </c>
      <c r="C10" s="134">
        <v>1</v>
      </c>
      <c r="D10" s="134">
        <v>1</v>
      </c>
      <c r="E10" s="134">
        <v>1</v>
      </c>
      <c r="F10" s="134">
        <v>121</v>
      </c>
      <c r="G10" s="134">
        <v>7</v>
      </c>
      <c r="H10" s="134">
        <v>724</v>
      </c>
      <c r="I10" s="134">
        <v>1</v>
      </c>
      <c r="J10" s="134">
        <v>50</v>
      </c>
      <c r="K10" s="134">
        <v>94</v>
      </c>
      <c r="L10" s="134">
        <v>1</v>
      </c>
      <c r="M10" s="134">
        <v>1</v>
      </c>
      <c r="N10" s="134">
        <v>1</v>
      </c>
      <c r="O10" s="134">
        <v>2</v>
      </c>
      <c r="P10" s="134">
        <v>1</v>
      </c>
      <c r="Q10" s="134">
        <v>25</v>
      </c>
      <c r="R10" s="134">
        <v>111</v>
      </c>
      <c r="S10" s="134">
        <v>45</v>
      </c>
      <c r="T10" s="134">
        <v>7</v>
      </c>
      <c r="U10" s="134">
        <v>1</v>
      </c>
      <c r="V10" s="134">
        <v>18</v>
      </c>
      <c r="W10" s="134">
        <v>253.00000000000003</v>
      </c>
      <c r="X10" s="134">
        <v>2985</v>
      </c>
    </row>
    <row r="11" spans="1:24" ht="30.6" customHeight="1" x14ac:dyDescent="0.25">
      <c r="A11" s="127" t="s">
        <v>31</v>
      </c>
      <c r="B11" s="134">
        <v>1</v>
      </c>
      <c r="C11" s="134">
        <v>30</v>
      </c>
      <c r="D11" s="134">
        <v>4</v>
      </c>
      <c r="E11" s="134">
        <v>1</v>
      </c>
      <c r="F11" s="134">
        <v>1</v>
      </c>
      <c r="G11" s="134">
        <v>1</v>
      </c>
      <c r="H11" s="134">
        <v>3</v>
      </c>
      <c r="I11" s="134">
        <v>1</v>
      </c>
      <c r="J11" s="134">
        <v>9</v>
      </c>
      <c r="K11" s="134">
        <v>2</v>
      </c>
      <c r="L11" s="134">
        <v>1</v>
      </c>
      <c r="M11" s="134">
        <v>5</v>
      </c>
      <c r="N11" s="134">
        <v>1</v>
      </c>
      <c r="O11" s="134">
        <v>1</v>
      </c>
      <c r="P11" s="134">
        <v>1</v>
      </c>
      <c r="Q11" s="134">
        <v>5</v>
      </c>
      <c r="R11" s="134">
        <v>26</v>
      </c>
      <c r="S11" s="134">
        <v>1</v>
      </c>
      <c r="T11" s="134">
        <v>4</v>
      </c>
      <c r="U11" s="134">
        <v>1</v>
      </c>
      <c r="V11" s="134">
        <v>56</v>
      </c>
      <c r="W11" s="134">
        <v>203.00000000000003</v>
      </c>
      <c r="X11" s="134">
        <v>783</v>
      </c>
    </row>
    <row r="12" spans="1:24" ht="30.6" customHeight="1" x14ac:dyDescent="0.25">
      <c r="A12" s="127" t="s">
        <v>32</v>
      </c>
      <c r="B12" s="134">
        <v>0</v>
      </c>
      <c r="C12" s="134">
        <v>1</v>
      </c>
      <c r="D12" s="134">
        <v>2</v>
      </c>
      <c r="E12" s="134">
        <v>0</v>
      </c>
      <c r="F12" s="134">
        <v>0</v>
      </c>
      <c r="G12" s="134">
        <v>0</v>
      </c>
      <c r="H12" s="134">
        <v>0</v>
      </c>
      <c r="I12" s="134">
        <v>0</v>
      </c>
      <c r="J12" s="134">
        <v>15</v>
      </c>
      <c r="K12" s="134">
        <v>7</v>
      </c>
      <c r="L12" s="134">
        <v>0</v>
      </c>
      <c r="M12" s="134">
        <v>0</v>
      </c>
      <c r="N12" s="134">
        <v>0</v>
      </c>
      <c r="O12" s="134">
        <v>0</v>
      </c>
      <c r="P12" s="134">
        <v>0</v>
      </c>
      <c r="Q12" s="134">
        <v>0</v>
      </c>
      <c r="R12" s="134">
        <v>0</v>
      </c>
      <c r="S12" s="134">
        <v>0</v>
      </c>
      <c r="T12" s="134">
        <v>696</v>
      </c>
      <c r="U12" s="134">
        <v>3</v>
      </c>
      <c r="V12" s="134">
        <v>5</v>
      </c>
      <c r="W12" s="134">
        <v>3682</v>
      </c>
      <c r="X12" s="134">
        <v>5032</v>
      </c>
    </row>
    <row r="13" spans="1:24" ht="30.6" customHeight="1" x14ac:dyDescent="0.25">
      <c r="A13" s="127" t="s">
        <v>71</v>
      </c>
      <c r="B13" s="134">
        <v>1</v>
      </c>
      <c r="C13" s="134">
        <v>1</v>
      </c>
      <c r="D13" s="134">
        <v>1</v>
      </c>
      <c r="E13" s="134">
        <v>1</v>
      </c>
      <c r="F13" s="134">
        <v>1</v>
      </c>
      <c r="G13" s="134">
        <v>9</v>
      </c>
      <c r="H13" s="134">
        <v>1</v>
      </c>
      <c r="I13" s="134">
        <v>1</v>
      </c>
      <c r="J13" s="134">
        <v>16</v>
      </c>
      <c r="K13" s="134">
        <v>1</v>
      </c>
      <c r="L13" s="134">
        <v>1</v>
      </c>
      <c r="M13" s="134">
        <v>1</v>
      </c>
      <c r="N13" s="134">
        <v>1</v>
      </c>
      <c r="O13" s="134">
        <v>1</v>
      </c>
      <c r="P13" s="134">
        <v>1</v>
      </c>
      <c r="Q13" s="134">
        <v>1</v>
      </c>
      <c r="R13" s="134">
        <v>16</v>
      </c>
      <c r="S13" s="134">
        <v>13</v>
      </c>
      <c r="T13" s="134">
        <v>1</v>
      </c>
      <c r="U13" s="134">
        <v>32</v>
      </c>
      <c r="V13" s="134">
        <v>1</v>
      </c>
      <c r="W13" s="134">
        <v>59</v>
      </c>
      <c r="X13" s="134">
        <v>652</v>
      </c>
    </row>
    <row r="14" spans="1:24" ht="30.6" customHeight="1" x14ac:dyDescent="0.25">
      <c r="A14" s="127" t="s">
        <v>34</v>
      </c>
      <c r="B14" s="134">
        <v>0</v>
      </c>
      <c r="C14" s="134">
        <v>2</v>
      </c>
      <c r="D14" s="134">
        <v>0</v>
      </c>
      <c r="E14" s="134">
        <v>0</v>
      </c>
      <c r="F14" s="134">
        <v>0</v>
      </c>
      <c r="G14" s="134">
        <v>1</v>
      </c>
      <c r="H14" s="134">
        <v>0</v>
      </c>
      <c r="I14" s="134">
        <v>0</v>
      </c>
      <c r="J14" s="134">
        <v>1</v>
      </c>
      <c r="K14" s="134">
        <v>0</v>
      </c>
      <c r="L14" s="134">
        <v>0</v>
      </c>
      <c r="M14" s="134">
        <v>0</v>
      </c>
      <c r="N14" s="134">
        <v>0</v>
      </c>
      <c r="O14" s="134">
        <v>0</v>
      </c>
      <c r="P14" s="134">
        <v>1</v>
      </c>
      <c r="Q14" s="134">
        <v>0</v>
      </c>
      <c r="R14" s="134">
        <v>50</v>
      </c>
      <c r="S14" s="134">
        <v>2</v>
      </c>
      <c r="T14" s="134">
        <v>11</v>
      </c>
      <c r="U14" s="134">
        <v>0</v>
      </c>
      <c r="V14" s="134">
        <v>64</v>
      </c>
      <c r="W14" s="134">
        <v>25.000000000000004</v>
      </c>
      <c r="X14" s="134">
        <v>717</v>
      </c>
    </row>
    <row r="15" spans="1:24" ht="30.6" customHeight="1" x14ac:dyDescent="0.25">
      <c r="A15" s="127" t="s">
        <v>72</v>
      </c>
      <c r="B15" s="134">
        <v>0</v>
      </c>
      <c r="C15" s="134">
        <v>0</v>
      </c>
      <c r="D15" s="134">
        <v>0</v>
      </c>
      <c r="E15" s="134">
        <v>0</v>
      </c>
      <c r="F15" s="134">
        <v>0</v>
      </c>
      <c r="G15" s="134">
        <v>0</v>
      </c>
      <c r="H15" s="134">
        <v>0</v>
      </c>
      <c r="I15" s="134">
        <v>0</v>
      </c>
      <c r="J15" s="134">
        <v>0</v>
      </c>
      <c r="K15" s="134">
        <v>0</v>
      </c>
      <c r="L15" s="134">
        <v>0</v>
      </c>
      <c r="M15" s="134">
        <v>0</v>
      </c>
      <c r="N15" s="134">
        <v>0</v>
      </c>
      <c r="O15" s="134">
        <v>0</v>
      </c>
      <c r="P15" s="134">
        <v>0</v>
      </c>
      <c r="Q15" s="134">
        <v>0</v>
      </c>
      <c r="R15" s="134">
        <v>0</v>
      </c>
      <c r="S15" s="134">
        <v>0</v>
      </c>
      <c r="T15" s="134">
        <v>0</v>
      </c>
      <c r="U15" s="134">
        <v>0</v>
      </c>
      <c r="V15" s="134">
        <v>0</v>
      </c>
      <c r="W15" s="134">
        <v>2</v>
      </c>
      <c r="X15" s="134">
        <v>689</v>
      </c>
    </row>
    <row r="16" spans="1:24" ht="30.6" customHeight="1" x14ac:dyDescent="0.25">
      <c r="A16" s="127" t="s">
        <v>73</v>
      </c>
      <c r="B16" s="134">
        <v>0</v>
      </c>
      <c r="C16" s="134">
        <v>0</v>
      </c>
      <c r="D16" s="134">
        <v>0</v>
      </c>
      <c r="E16" s="134">
        <v>0</v>
      </c>
      <c r="F16" s="134">
        <v>0</v>
      </c>
      <c r="G16" s="134">
        <v>0</v>
      </c>
      <c r="H16" s="134">
        <v>0</v>
      </c>
      <c r="I16" s="134">
        <v>0</v>
      </c>
      <c r="J16" s="134">
        <v>0</v>
      </c>
      <c r="K16" s="134">
        <v>0</v>
      </c>
      <c r="L16" s="134">
        <v>0</v>
      </c>
      <c r="M16" s="134">
        <v>0</v>
      </c>
      <c r="N16" s="134">
        <v>0</v>
      </c>
      <c r="O16" s="134">
        <v>0</v>
      </c>
      <c r="P16" s="134">
        <v>0</v>
      </c>
      <c r="Q16" s="134">
        <v>0</v>
      </c>
      <c r="R16" s="134">
        <v>2</v>
      </c>
      <c r="S16" s="134">
        <v>0</v>
      </c>
      <c r="T16" s="134">
        <v>0</v>
      </c>
      <c r="U16" s="134">
        <v>0</v>
      </c>
      <c r="V16" s="134">
        <v>0</v>
      </c>
      <c r="W16" s="134">
        <v>47</v>
      </c>
      <c r="X16" s="134">
        <v>495</v>
      </c>
    </row>
    <row r="17" spans="1:25" ht="30.6" customHeight="1" x14ac:dyDescent="0.25">
      <c r="A17" s="127" t="s">
        <v>37</v>
      </c>
      <c r="B17" s="134">
        <v>0</v>
      </c>
      <c r="C17" s="134">
        <v>0</v>
      </c>
      <c r="D17" s="134">
        <v>0</v>
      </c>
      <c r="E17" s="134">
        <v>0</v>
      </c>
      <c r="F17" s="134">
        <v>0</v>
      </c>
      <c r="G17" s="134">
        <v>0</v>
      </c>
      <c r="H17" s="134">
        <v>0</v>
      </c>
      <c r="I17" s="134">
        <v>0</v>
      </c>
      <c r="J17" s="134">
        <v>0</v>
      </c>
      <c r="K17" s="134">
        <v>0</v>
      </c>
      <c r="L17" s="134">
        <v>0</v>
      </c>
      <c r="M17" s="134">
        <v>0</v>
      </c>
      <c r="N17" s="134">
        <v>0</v>
      </c>
      <c r="O17" s="134">
        <v>0</v>
      </c>
      <c r="P17" s="134">
        <v>0</v>
      </c>
      <c r="Q17" s="134">
        <v>0</v>
      </c>
      <c r="R17" s="134">
        <v>0</v>
      </c>
      <c r="S17" s="134">
        <v>0</v>
      </c>
      <c r="T17" s="134">
        <v>0</v>
      </c>
      <c r="U17" s="134">
        <v>0</v>
      </c>
      <c r="V17" s="134">
        <v>0</v>
      </c>
      <c r="W17" s="134">
        <v>0</v>
      </c>
      <c r="X17" s="134">
        <v>2</v>
      </c>
    </row>
    <row r="18" spans="1:25" ht="30.6" customHeight="1" x14ac:dyDescent="0.25">
      <c r="A18" s="127" t="s">
        <v>74</v>
      </c>
      <c r="B18" s="134">
        <v>0</v>
      </c>
      <c r="C18" s="134">
        <v>0</v>
      </c>
      <c r="D18" s="134">
        <v>0</v>
      </c>
      <c r="E18" s="134">
        <v>0</v>
      </c>
      <c r="F18" s="134">
        <v>0</v>
      </c>
      <c r="G18" s="134">
        <v>0</v>
      </c>
      <c r="H18" s="134">
        <v>0</v>
      </c>
      <c r="I18" s="134">
        <v>0</v>
      </c>
      <c r="J18" s="134">
        <v>0</v>
      </c>
      <c r="K18" s="134">
        <v>0</v>
      </c>
      <c r="L18" s="134">
        <v>0</v>
      </c>
      <c r="M18" s="134">
        <v>0</v>
      </c>
      <c r="N18" s="134">
        <v>0</v>
      </c>
      <c r="O18" s="134">
        <v>0</v>
      </c>
      <c r="P18" s="134">
        <v>0</v>
      </c>
      <c r="Q18" s="134">
        <v>0</v>
      </c>
      <c r="R18" s="134">
        <v>0</v>
      </c>
      <c r="S18" s="134">
        <v>0</v>
      </c>
      <c r="T18" s="134">
        <v>0</v>
      </c>
      <c r="U18" s="134">
        <v>0</v>
      </c>
      <c r="V18" s="134">
        <v>3</v>
      </c>
      <c r="W18" s="134">
        <v>5</v>
      </c>
      <c r="X18" s="134">
        <v>48</v>
      </c>
    </row>
    <row r="19" spans="1:25" ht="30.6" customHeight="1" x14ac:dyDescent="0.25">
      <c r="A19" s="127" t="s">
        <v>39</v>
      </c>
      <c r="B19" s="134">
        <v>0</v>
      </c>
      <c r="C19" s="134">
        <v>0</v>
      </c>
      <c r="D19" s="134">
        <v>0</v>
      </c>
      <c r="E19" s="134">
        <v>0</v>
      </c>
      <c r="F19" s="134">
        <v>0</v>
      </c>
      <c r="G19" s="134">
        <v>0</v>
      </c>
      <c r="H19" s="134">
        <v>0</v>
      </c>
      <c r="I19" s="134">
        <v>0</v>
      </c>
      <c r="J19" s="134">
        <v>0</v>
      </c>
      <c r="K19" s="134">
        <v>0</v>
      </c>
      <c r="L19" s="134">
        <v>0</v>
      </c>
      <c r="M19" s="134">
        <v>0</v>
      </c>
      <c r="N19" s="134">
        <v>0</v>
      </c>
      <c r="O19" s="134">
        <v>0</v>
      </c>
      <c r="P19" s="134">
        <v>0</v>
      </c>
      <c r="Q19" s="134">
        <v>0</v>
      </c>
      <c r="R19" s="134">
        <v>0</v>
      </c>
      <c r="S19" s="134">
        <v>4</v>
      </c>
      <c r="T19" s="134">
        <v>0</v>
      </c>
      <c r="U19" s="134">
        <v>0</v>
      </c>
      <c r="V19" s="134">
        <v>11</v>
      </c>
      <c r="W19" s="134">
        <v>2</v>
      </c>
      <c r="X19" s="134">
        <v>68</v>
      </c>
    </row>
    <row r="20" spans="1:25" ht="30.6" customHeight="1" x14ac:dyDescent="0.25">
      <c r="A20" s="127" t="s">
        <v>75</v>
      </c>
      <c r="B20" s="134">
        <v>0</v>
      </c>
      <c r="C20" s="134">
        <v>0</v>
      </c>
      <c r="D20" s="134">
        <v>0</v>
      </c>
      <c r="E20" s="134">
        <v>0</v>
      </c>
      <c r="F20" s="134">
        <v>0</v>
      </c>
      <c r="G20" s="134">
        <v>0</v>
      </c>
      <c r="H20" s="134">
        <v>0</v>
      </c>
      <c r="I20" s="134">
        <v>0</v>
      </c>
      <c r="J20" s="134">
        <v>0</v>
      </c>
      <c r="K20" s="134">
        <v>0</v>
      </c>
      <c r="L20" s="134">
        <v>0</v>
      </c>
      <c r="M20" s="134">
        <v>0</v>
      </c>
      <c r="N20" s="134">
        <v>0</v>
      </c>
      <c r="O20" s="134">
        <v>4</v>
      </c>
      <c r="P20" s="134">
        <v>0</v>
      </c>
      <c r="Q20" s="134">
        <v>0</v>
      </c>
      <c r="R20" s="134">
        <v>1</v>
      </c>
      <c r="S20" s="134">
        <v>0</v>
      </c>
      <c r="T20" s="134">
        <v>0</v>
      </c>
      <c r="U20" s="134">
        <v>0</v>
      </c>
      <c r="V20" s="134">
        <v>0</v>
      </c>
      <c r="W20" s="134">
        <v>6</v>
      </c>
      <c r="X20" s="134">
        <v>60</v>
      </c>
    </row>
    <row r="21" spans="1:25" ht="30.6" customHeight="1" x14ac:dyDescent="0.25">
      <c r="A21" s="127" t="s">
        <v>77</v>
      </c>
      <c r="B21" s="134">
        <v>0</v>
      </c>
      <c r="C21" s="134">
        <v>0</v>
      </c>
      <c r="D21" s="134">
        <v>0</v>
      </c>
      <c r="E21" s="134">
        <v>0</v>
      </c>
      <c r="F21" s="134">
        <v>0</v>
      </c>
      <c r="G21" s="134">
        <v>0</v>
      </c>
      <c r="H21" s="134">
        <v>0</v>
      </c>
      <c r="I21" s="134">
        <v>0</v>
      </c>
      <c r="J21" s="134">
        <v>0</v>
      </c>
      <c r="K21" s="134">
        <v>0</v>
      </c>
      <c r="L21" s="134">
        <v>0</v>
      </c>
      <c r="M21" s="134">
        <v>0</v>
      </c>
      <c r="N21" s="134">
        <v>0</v>
      </c>
      <c r="O21" s="134">
        <v>0</v>
      </c>
      <c r="P21" s="134">
        <v>0</v>
      </c>
      <c r="Q21" s="134">
        <v>0</v>
      </c>
      <c r="R21" s="134">
        <v>4</v>
      </c>
      <c r="S21" s="134">
        <v>0</v>
      </c>
      <c r="T21" s="134">
        <v>0</v>
      </c>
      <c r="U21" s="134">
        <v>0</v>
      </c>
      <c r="V21" s="134">
        <v>2</v>
      </c>
      <c r="W21" s="134">
        <v>0</v>
      </c>
      <c r="X21" s="134">
        <v>35</v>
      </c>
    </row>
    <row r="22" spans="1:25" ht="30.6" customHeight="1" x14ac:dyDescent="0.25">
      <c r="A22" s="127" t="s">
        <v>43</v>
      </c>
      <c r="B22" s="134">
        <v>0</v>
      </c>
      <c r="C22" s="134">
        <v>0</v>
      </c>
      <c r="D22" s="134">
        <v>0</v>
      </c>
      <c r="E22" s="134">
        <v>0</v>
      </c>
      <c r="F22" s="134">
        <v>0</v>
      </c>
      <c r="G22" s="134">
        <v>0</v>
      </c>
      <c r="H22" s="134">
        <v>0</v>
      </c>
      <c r="I22" s="134">
        <v>0</v>
      </c>
      <c r="J22" s="134">
        <v>36</v>
      </c>
      <c r="K22" s="134">
        <v>0</v>
      </c>
      <c r="L22" s="134">
        <v>0</v>
      </c>
      <c r="M22" s="134">
        <v>0</v>
      </c>
      <c r="N22" s="134">
        <v>0</v>
      </c>
      <c r="O22" s="134">
        <v>0</v>
      </c>
      <c r="P22" s="134">
        <v>0</v>
      </c>
      <c r="Q22" s="134">
        <v>0</v>
      </c>
      <c r="R22" s="134">
        <v>0</v>
      </c>
      <c r="S22" s="134">
        <v>0</v>
      </c>
      <c r="T22" s="134">
        <v>0</v>
      </c>
      <c r="U22" s="134">
        <v>0</v>
      </c>
      <c r="V22" s="134">
        <v>26</v>
      </c>
      <c r="W22" s="134">
        <v>0</v>
      </c>
      <c r="X22" s="134">
        <v>84</v>
      </c>
    </row>
    <row r="23" spans="1:25" ht="30.6" customHeight="1" x14ac:dyDescent="0.25">
      <c r="A23" s="130" t="s">
        <v>44</v>
      </c>
      <c r="B23" s="134">
        <v>0</v>
      </c>
      <c r="C23" s="134">
        <v>0</v>
      </c>
      <c r="D23" s="134">
        <v>0</v>
      </c>
      <c r="E23" s="134">
        <v>0</v>
      </c>
      <c r="F23" s="134">
        <v>0</v>
      </c>
      <c r="G23" s="134">
        <v>0</v>
      </c>
      <c r="H23" s="134">
        <v>0</v>
      </c>
      <c r="I23" s="134">
        <v>0</v>
      </c>
      <c r="J23" s="134">
        <v>0</v>
      </c>
      <c r="K23" s="134">
        <v>0</v>
      </c>
      <c r="L23" s="134">
        <v>0</v>
      </c>
      <c r="M23" s="134">
        <v>0</v>
      </c>
      <c r="N23" s="134">
        <v>0</v>
      </c>
      <c r="O23" s="134">
        <v>0</v>
      </c>
      <c r="P23" s="134">
        <v>0</v>
      </c>
      <c r="Q23" s="134">
        <v>0</v>
      </c>
      <c r="R23" s="134">
        <v>22</v>
      </c>
      <c r="S23" s="134">
        <v>0</v>
      </c>
      <c r="T23" s="134">
        <v>0</v>
      </c>
      <c r="U23" s="134">
        <v>0</v>
      </c>
      <c r="V23" s="134">
        <v>0</v>
      </c>
      <c r="W23" s="134">
        <v>1</v>
      </c>
      <c r="X23" s="134">
        <v>236</v>
      </c>
    </row>
    <row r="24" spans="1:25" ht="30.6" customHeight="1" x14ac:dyDescent="0.25">
      <c r="A24" s="127" t="s">
        <v>45</v>
      </c>
      <c r="B24" s="134">
        <v>0</v>
      </c>
      <c r="C24" s="134">
        <v>1</v>
      </c>
      <c r="D24" s="134">
        <v>0</v>
      </c>
      <c r="E24" s="134">
        <v>0</v>
      </c>
      <c r="F24" s="134">
        <v>0</v>
      </c>
      <c r="G24" s="134">
        <v>0</v>
      </c>
      <c r="H24" s="134">
        <v>0</v>
      </c>
      <c r="I24" s="134">
        <v>0</v>
      </c>
      <c r="J24" s="134">
        <v>0</v>
      </c>
      <c r="K24" s="134">
        <v>0</v>
      </c>
      <c r="L24" s="134">
        <v>0</v>
      </c>
      <c r="M24" s="134">
        <v>0</v>
      </c>
      <c r="N24" s="134">
        <v>0</v>
      </c>
      <c r="O24" s="134">
        <v>0</v>
      </c>
      <c r="P24" s="134">
        <v>0</v>
      </c>
      <c r="Q24" s="134">
        <v>27</v>
      </c>
      <c r="R24" s="134">
        <v>19</v>
      </c>
      <c r="S24" s="134">
        <v>1</v>
      </c>
      <c r="T24" s="134">
        <v>1</v>
      </c>
      <c r="U24" s="134">
        <v>0</v>
      </c>
      <c r="V24" s="134">
        <v>7</v>
      </c>
      <c r="W24" s="134">
        <v>2</v>
      </c>
      <c r="X24" s="134">
        <v>180</v>
      </c>
    </row>
    <row r="25" spans="1:25" ht="30.6" customHeight="1" x14ac:dyDescent="0.25">
      <c r="A25" s="127" t="s">
        <v>172</v>
      </c>
      <c r="B25" s="134">
        <v>0</v>
      </c>
      <c r="C25" s="134">
        <v>0</v>
      </c>
      <c r="D25" s="134">
        <v>0</v>
      </c>
      <c r="E25" s="134">
        <v>0</v>
      </c>
      <c r="F25" s="134">
        <v>0</v>
      </c>
      <c r="G25" s="134">
        <v>0</v>
      </c>
      <c r="H25" s="134">
        <v>0</v>
      </c>
      <c r="I25" s="134">
        <v>0</v>
      </c>
      <c r="J25" s="134">
        <v>2</v>
      </c>
      <c r="K25" s="134">
        <v>0</v>
      </c>
      <c r="L25" s="134">
        <v>0</v>
      </c>
      <c r="M25" s="134">
        <v>0</v>
      </c>
      <c r="N25" s="134">
        <v>0</v>
      </c>
      <c r="O25" s="134">
        <v>0</v>
      </c>
      <c r="P25" s="134">
        <v>0</v>
      </c>
      <c r="Q25" s="134">
        <v>0</v>
      </c>
      <c r="R25" s="134">
        <v>0</v>
      </c>
      <c r="S25" s="134">
        <v>0</v>
      </c>
      <c r="T25" s="134">
        <v>0</v>
      </c>
      <c r="U25" s="134">
        <v>0</v>
      </c>
      <c r="V25" s="134">
        <v>7</v>
      </c>
      <c r="W25" s="134">
        <v>0</v>
      </c>
      <c r="X25" s="134">
        <v>31</v>
      </c>
    </row>
    <row r="26" spans="1:25" ht="30.6" customHeight="1" x14ac:dyDescent="0.25">
      <c r="A26" s="127" t="s">
        <v>79</v>
      </c>
      <c r="B26" s="134">
        <v>0</v>
      </c>
      <c r="C26" s="134">
        <v>0</v>
      </c>
      <c r="D26" s="134">
        <v>0</v>
      </c>
      <c r="E26" s="134">
        <v>0</v>
      </c>
      <c r="F26" s="134">
        <v>0</v>
      </c>
      <c r="G26" s="134">
        <v>0</v>
      </c>
      <c r="H26" s="134">
        <v>0</v>
      </c>
      <c r="I26" s="134">
        <v>0</v>
      </c>
      <c r="J26" s="134">
        <v>0</v>
      </c>
      <c r="K26" s="134">
        <v>0</v>
      </c>
      <c r="L26" s="134">
        <v>0</v>
      </c>
      <c r="M26" s="134">
        <v>0</v>
      </c>
      <c r="N26" s="134">
        <v>0</v>
      </c>
      <c r="O26" s="134">
        <v>0</v>
      </c>
      <c r="P26" s="134">
        <v>0</v>
      </c>
      <c r="Q26" s="134">
        <v>0</v>
      </c>
      <c r="R26" s="134">
        <v>0</v>
      </c>
      <c r="S26" s="134">
        <v>0</v>
      </c>
      <c r="T26" s="134">
        <v>0</v>
      </c>
      <c r="U26" s="134">
        <v>0</v>
      </c>
      <c r="V26" s="134">
        <v>0</v>
      </c>
      <c r="W26" s="134">
        <v>0</v>
      </c>
      <c r="X26" s="134">
        <v>8</v>
      </c>
    </row>
    <row r="27" spans="1:25" ht="30.6" customHeight="1" x14ac:dyDescent="0.25">
      <c r="A27" s="127" t="s">
        <v>86</v>
      </c>
      <c r="B27" s="134">
        <v>0</v>
      </c>
      <c r="C27" s="134">
        <v>0</v>
      </c>
      <c r="D27" s="134">
        <v>0</v>
      </c>
      <c r="E27" s="134">
        <v>0</v>
      </c>
      <c r="F27" s="134">
        <v>0</v>
      </c>
      <c r="G27" s="134">
        <v>0</v>
      </c>
      <c r="H27" s="134">
        <v>0</v>
      </c>
      <c r="I27" s="134">
        <v>0</v>
      </c>
      <c r="J27" s="134">
        <v>0</v>
      </c>
      <c r="K27" s="134">
        <v>0</v>
      </c>
      <c r="L27" s="134">
        <v>0</v>
      </c>
      <c r="M27" s="134">
        <v>0</v>
      </c>
      <c r="N27" s="134">
        <v>0</v>
      </c>
      <c r="O27" s="134">
        <v>0</v>
      </c>
      <c r="P27" s="134">
        <v>0</v>
      </c>
      <c r="Q27" s="134">
        <v>0</v>
      </c>
      <c r="R27" s="134">
        <v>0</v>
      </c>
      <c r="S27" s="134">
        <v>0</v>
      </c>
      <c r="T27" s="134">
        <v>0</v>
      </c>
      <c r="U27" s="134">
        <v>0</v>
      </c>
      <c r="V27" s="134">
        <v>0</v>
      </c>
      <c r="W27" s="134">
        <v>0</v>
      </c>
      <c r="X27" s="134">
        <v>29</v>
      </c>
    </row>
    <row r="28" spans="1:25" ht="30.6" customHeight="1" x14ac:dyDescent="0.25">
      <c r="A28" s="127" t="s">
        <v>57</v>
      </c>
      <c r="B28" s="134">
        <v>0</v>
      </c>
      <c r="C28" s="134">
        <v>0</v>
      </c>
      <c r="D28" s="134">
        <v>0</v>
      </c>
      <c r="E28" s="134">
        <v>0</v>
      </c>
      <c r="F28" s="134">
        <v>0</v>
      </c>
      <c r="G28" s="134">
        <v>0</v>
      </c>
      <c r="H28" s="134">
        <v>0</v>
      </c>
      <c r="I28" s="134">
        <v>0</v>
      </c>
      <c r="J28" s="134">
        <v>0</v>
      </c>
      <c r="K28" s="134">
        <v>0</v>
      </c>
      <c r="L28" s="134">
        <v>0</v>
      </c>
      <c r="M28" s="134">
        <v>0</v>
      </c>
      <c r="N28" s="134">
        <v>0</v>
      </c>
      <c r="O28" s="134">
        <v>0</v>
      </c>
      <c r="P28" s="134">
        <v>0</v>
      </c>
      <c r="Q28" s="134">
        <v>0</v>
      </c>
      <c r="R28" s="134">
        <v>0</v>
      </c>
      <c r="S28" s="134">
        <v>0</v>
      </c>
      <c r="T28" s="134">
        <v>0</v>
      </c>
      <c r="U28" s="134">
        <v>0</v>
      </c>
      <c r="V28" s="134">
        <v>0</v>
      </c>
      <c r="W28" s="134">
        <v>10</v>
      </c>
      <c r="X28" s="134">
        <v>12</v>
      </c>
    </row>
    <row r="29" spans="1:25" ht="30.6" customHeight="1" x14ac:dyDescent="0.25">
      <c r="A29" s="127" t="s">
        <v>157</v>
      </c>
      <c r="B29" s="134">
        <v>0</v>
      </c>
      <c r="C29" s="134">
        <v>0</v>
      </c>
      <c r="D29" s="134">
        <v>0</v>
      </c>
      <c r="E29" s="134">
        <v>0</v>
      </c>
      <c r="F29" s="134">
        <v>0</v>
      </c>
      <c r="G29" s="134">
        <v>0</v>
      </c>
      <c r="H29" s="134">
        <v>0</v>
      </c>
      <c r="I29" s="134">
        <v>0</v>
      </c>
      <c r="J29" s="134">
        <v>0</v>
      </c>
      <c r="K29" s="134">
        <v>0</v>
      </c>
      <c r="L29" s="134">
        <v>0</v>
      </c>
      <c r="M29" s="134">
        <v>0</v>
      </c>
      <c r="N29" s="134">
        <v>0</v>
      </c>
      <c r="O29" s="134">
        <v>0</v>
      </c>
      <c r="P29" s="134">
        <v>0</v>
      </c>
      <c r="Q29" s="134">
        <v>0</v>
      </c>
      <c r="R29" s="134">
        <v>0</v>
      </c>
      <c r="S29" s="134">
        <v>0</v>
      </c>
      <c r="T29" s="134">
        <v>0</v>
      </c>
      <c r="U29" s="134">
        <v>0</v>
      </c>
      <c r="V29" s="134">
        <v>0</v>
      </c>
      <c r="W29" s="134">
        <v>0</v>
      </c>
      <c r="X29" s="134">
        <v>10</v>
      </c>
    </row>
    <row r="30" spans="1:25" ht="30.6" customHeight="1" x14ac:dyDescent="0.25">
      <c r="A30" s="127" t="s">
        <v>162</v>
      </c>
      <c r="B30" s="134">
        <v>0</v>
      </c>
      <c r="C30" s="134">
        <v>0</v>
      </c>
      <c r="D30" s="134">
        <v>0</v>
      </c>
      <c r="E30" s="134">
        <v>0</v>
      </c>
      <c r="F30" s="134">
        <v>0</v>
      </c>
      <c r="G30" s="134">
        <v>0</v>
      </c>
      <c r="H30" s="134">
        <v>0</v>
      </c>
      <c r="I30" s="134">
        <v>0</v>
      </c>
      <c r="J30" s="134">
        <v>0</v>
      </c>
      <c r="K30" s="134">
        <v>0</v>
      </c>
      <c r="L30" s="134">
        <v>0</v>
      </c>
      <c r="M30" s="134">
        <v>0</v>
      </c>
      <c r="N30" s="134">
        <v>0</v>
      </c>
      <c r="O30" s="134">
        <v>0</v>
      </c>
      <c r="P30" s="134">
        <v>0</v>
      </c>
      <c r="Q30" s="134">
        <v>0</v>
      </c>
      <c r="R30" s="134">
        <v>2</v>
      </c>
      <c r="S30" s="134">
        <v>0</v>
      </c>
      <c r="T30" s="134">
        <v>0</v>
      </c>
      <c r="U30" s="134">
        <v>0</v>
      </c>
      <c r="V30" s="134">
        <v>0</v>
      </c>
      <c r="W30" s="134">
        <v>0</v>
      </c>
      <c r="X30" s="134">
        <v>62</v>
      </c>
    </row>
    <row r="31" spans="1:25" ht="30.6" customHeight="1" thickBot="1" x14ac:dyDescent="0.3">
      <c r="A31" s="127" t="s">
        <v>163</v>
      </c>
      <c r="B31" s="134">
        <v>0</v>
      </c>
      <c r="C31" s="134">
        <v>0</v>
      </c>
      <c r="D31" s="134">
        <v>0</v>
      </c>
      <c r="E31" s="134">
        <v>0</v>
      </c>
      <c r="F31" s="134">
        <v>0</v>
      </c>
      <c r="G31" s="134">
        <v>0</v>
      </c>
      <c r="H31" s="134">
        <v>0</v>
      </c>
      <c r="I31" s="134">
        <v>0</v>
      </c>
      <c r="J31" s="134">
        <v>0</v>
      </c>
      <c r="K31" s="134">
        <v>0</v>
      </c>
      <c r="L31" s="134">
        <v>0</v>
      </c>
      <c r="M31" s="134">
        <v>0</v>
      </c>
      <c r="N31" s="134">
        <v>0</v>
      </c>
      <c r="O31" s="134">
        <v>0</v>
      </c>
      <c r="P31" s="134">
        <v>0</v>
      </c>
      <c r="Q31" s="134">
        <v>0</v>
      </c>
      <c r="R31" s="134">
        <v>0</v>
      </c>
      <c r="S31" s="134">
        <v>0</v>
      </c>
      <c r="T31" s="134">
        <v>1</v>
      </c>
      <c r="U31" s="134">
        <v>0</v>
      </c>
      <c r="V31" s="134">
        <v>1</v>
      </c>
      <c r="W31" s="134">
        <v>0</v>
      </c>
      <c r="X31" s="134">
        <v>6</v>
      </c>
    </row>
    <row r="32" spans="1:25" ht="30.6" customHeight="1" thickTop="1" thickBot="1" x14ac:dyDescent="0.3">
      <c r="A32" s="128" t="s">
        <v>58</v>
      </c>
      <c r="B32" s="135">
        <f>SUM(B6:B31)</f>
        <v>22</v>
      </c>
      <c r="C32" s="135">
        <f t="shared" ref="C32:W32" si="0">SUM(C6:C31)</f>
        <v>79</v>
      </c>
      <c r="D32" s="135">
        <f t="shared" si="0"/>
        <v>8</v>
      </c>
      <c r="E32" s="135">
        <f t="shared" si="0"/>
        <v>5</v>
      </c>
      <c r="F32" s="135">
        <f t="shared" si="0"/>
        <v>129</v>
      </c>
      <c r="G32" s="135">
        <f t="shared" si="0"/>
        <v>18</v>
      </c>
      <c r="H32" s="135">
        <f t="shared" si="0"/>
        <v>728</v>
      </c>
      <c r="I32" s="135">
        <f t="shared" si="0"/>
        <v>3</v>
      </c>
      <c r="J32" s="135">
        <f t="shared" si="0"/>
        <v>162</v>
      </c>
      <c r="K32" s="135">
        <f t="shared" si="0"/>
        <v>104</v>
      </c>
      <c r="L32" s="135">
        <f t="shared" si="0"/>
        <v>3</v>
      </c>
      <c r="M32" s="135">
        <f t="shared" si="0"/>
        <v>8</v>
      </c>
      <c r="N32" s="135">
        <f t="shared" si="0"/>
        <v>3</v>
      </c>
      <c r="O32" s="135">
        <f t="shared" si="0"/>
        <v>10</v>
      </c>
      <c r="P32" s="135">
        <f t="shared" si="0"/>
        <v>4</v>
      </c>
      <c r="Q32" s="135">
        <f t="shared" si="0"/>
        <v>72</v>
      </c>
      <c r="R32" s="135">
        <f t="shared" si="0"/>
        <v>253</v>
      </c>
      <c r="S32" s="135">
        <f t="shared" si="0"/>
        <v>113</v>
      </c>
      <c r="T32" s="135">
        <f t="shared" si="0"/>
        <v>753</v>
      </c>
      <c r="U32" s="135">
        <f t="shared" si="0"/>
        <v>37</v>
      </c>
      <c r="V32" s="135">
        <f t="shared" si="0"/>
        <v>222</v>
      </c>
      <c r="W32" s="135">
        <f t="shared" si="0"/>
        <v>4389</v>
      </c>
      <c r="X32" s="135">
        <v>13112</v>
      </c>
      <c r="Y32" s="142"/>
    </row>
    <row r="33" spans="24:24" ht="30.6" customHeight="1" thickTop="1" x14ac:dyDescent="0.25">
      <c r="X33" s="140">
        <v>2</v>
      </c>
    </row>
  </sheetData>
  <mergeCells count="26">
    <mergeCell ref="O3:O5"/>
    <mergeCell ref="P3:P5"/>
    <mergeCell ref="Q3:Q5"/>
    <mergeCell ref="R3:R5"/>
    <mergeCell ref="S3:S5"/>
    <mergeCell ref="J3:J5"/>
    <mergeCell ref="K3:K5"/>
    <mergeCell ref="L3:L5"/>
    <mergeCell ref="M3:M5"/>
    <mergeCell ref="N3:N5"/>
    <mergeCell ref="U3:U5"/>
    <mergeCell ref="V3:V5"/>
    <mergeCell ref="W3:W5"/>
    <mergeCell ref="X3:X5"/>
    <mergeCell ref="A1:X1"/>
    <mergeCell ref="A2:A5"/>
    <mergeCell ref="B2:X2"/>
    <mergeCell ref="B3:B5"/>
    <mergeCell ref="C3:C5"/>
    <mergeCell ref="D3:D5"/>
    <mergeCell ref="E3:E5"/>
    <mergeCell ref="F3:F5"/>
    <mergeCell ref="G3:G5"/>
    <mergeCell ref="H3:H5"/>
    <mergeCell ref="T3:T5"/>
    <mergeCell ref="I3:I5"/>
  </mergeCells>
  <pageMargins left="0.97" right="0.88" top="0.57999999999999996" bottom="0.42" header="0.36" footer="0.24"/>
  <pageSetup paperSize="9" scale="51" orientation="landscape" verticalDpi="1200" r:id="rId1"/>
  <headerFooter>
    <oddFooter>&amp;C13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4"/>
  <sheetViews>
    <sheetView rightToLeft="1" topLeftCell="A10" zoomScale="70" zoomScaleNormal="70" workbookViewId="0">
      <selection activeCell="E29" sqref="E29"/>
    </sheetView>
  </sheetViews>
  <sheetFormatPr defaultRowHeight="15" x14ac:dyDescent="0.25"/>
  <cols>
    <col min="1" max="1" width="19.140625" customWidth="1"/>
    <col min="2" max="2" width="12.7109375" customWidth="1"/>
    <col min="3" max="3" width="12.28515625" customWidth="1"/>
    <col min="4" max="4" width="9.42578125" customWidth="1"/>
    <col min="6" max="6" width="10.42578125" customWidth="1"/>
    <col min="9" max="9" width="10.5703125" customWidth="1"/>
    <col min="10" max="10" width="10.140625" customWidth="1"/>
    <col min="11" max="11" width="11.28515625" customWidth="1"/>
    <col min="12" max="12" width="10.5703125" customWidth="1"/>
    <col min="13" max="14" width="11" customWidth="1"/>
    <col min="15" max="15" width="10.42578125" customWidth="1"/>
    <col min="16" max="16" width="16.42578125" customWidth="1"/>
    <col min="17" max="17" width="16.42578125" bestFit="1" customWidth="1"/>
  </cols>
  <sheetData>
    <row r="1" spans="1:19" ht="30" customHeight="1" x14ac:dyDescent="0.35">
      <c r="A1" s="1586" t="s">
        <v>176</v>
      </c>
      <c r="B1" s="1586"/>
      <c r="C1" s="1586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S1" s="163"/>
    </row>
    <row r="2" spans="1:19" ht="27.75" customHeight="1" thickBot="1" x14ac:dyDescent="0.4">
      <c r="A2" s="1574" t="s">
        <v>199</v>
      </c>
      <c r="B2" s="1574"/>
      <c r="C2" s="1574"/>
      <c r="D2" s="1574"/>
      <c r="E2" s="1574"/>
      <c r="F2" s="1574"/>
      <c r="G2" s="1574"/>
      <c r="H2" s="1574"/>
      <c r="I2" s="1574"/>
      <c r="J2" s="1574"/>
      <c r="K2" s="1574"/>
      <c r="L2" s="1574"/>
      <c r="M2" s="1574"/>
      <c r="N2" s="1574"/>
      <c r="O2" s="1574"/>
      <c r="P2" s="1574"/>
      <c r="S2" s="163"/>
    </row>
    <row r="3" spans="1:19" ht="59.25" customHeight="1" x14ac:dyDescent="0.35">
      <c r="A3" s="1587"/>
      <c r="B3" s="44"/>
      <c r="C3" s="1565" t="s">
        <v>144</v>
      </c>
      <c r="D3" s="1565"/>
      <c r="E3" s="1565"/>
      <c r="F3" s="1565"/>
      <c r="G3" s="1565"/>
      <c r="H3" s="1565" t="s">
        <v>5</v>
      </c>
      <c r="I3" s="1565"/>
      <c r="J3" s="1565"/>
      <c r="K3" s="1565"/>
      <c r="L3" s="1565"/>
      <c r="M3" s="1565"/>
      <c r="N3" s="1566"/>
      <c r="O3" s="84" t="s">
        <v>12</v>
      </c>
      <c r="P3" s="86" t="s">
        <v>15</v>
      </c>
      <c r="Q3" s="86" t="s">
        <v>16</v>
      </c>
      <c r="S3" s="163"/>
    </row>
    <row r="4" spans="1:19" ht="27.75" customHeight="1" x14ac:dyDescent="0.35">
      <c r="A4" s="1587"/>
      <c r="B4" s="44"/>
      <c r="C4" s="1568" t="s">
        <v>195</v>
      </c>
      <c r="D4" s="1568" t="s">
        <v>197</v>
      </c>
      <c r="E4" s="1568" t="s">
        <v>17</v>
      </c>
      <c r="F4" s="1568" t="s">
        <v>18</v>
      </c>
      <c r="G4" s="1579" t="s">
        <v>4</v>
      </c>
      <c r="H4" s="1562" t="s">
        <v>19</v>
      </c>
      <c r="I4" s="1562" t="s">
        <v>20</v>
      </c>
      <c r="J4" s="1578" t="s">
        <v>21</v>
      </c>
      <c r="K4" s="1578"/>
      <c r="L4" s="1578"/>
      <c r="M4" s="1578"/>
      <c r="N4" s="1578"/>
      <c r="O4" s="84"/>
      <c r="P4" s="86"/>
      <c r="Q4" s="86"/>
      <c r="S4" s="163"/>
    </row>
    <row r="5" spans="1:19" ht="41.25" customHeight="1" thickBot="1" x14ac:dyDescent="0.4">
      <c r="A5" s="1588"/>
      <c r="B5" s="52"/>
      <c r="C5" s="1563"/>
      <c r="D5" s="1563"/>
      <c r="E5" s="1563"/>
      <c r="F5" s="1563"/>
      <c r="G5" s="1580"/>
      <c r="H5" s="1563"/>
      <c r="I5" s="1563"/>
      <c r="J5" s="38" t="s">
        <v>22</v>
      </c>
      <c r="K5" s="38" t="s">
        <v>23</v>
      </c>
      <c r="L5" s="76" t="s">
        <v>193</v>
      </c>
      <c r="M5" s="76" t="s">
        <v>194</v>
      </c>
      <c r="N5" s="76" t="s">
        <v>24</v>
      </c>
      <c r="O5" s="85"/>
      <c r="P5" s="87"/>
      <c r="Q5" s="87"/>
      <c r="S5" s="163"/>
    </row>
    <row r="6" spans="1:19" ht="24.95" customHeight="1" thickTop="1" x14ac:dyDescent="0.35">
      <c r="A6" s="1585" t="s">
        <v>49</v>
      </c>
      <c r="B6" s="1585"/>
      <c r="C6" s="51">
        <v>0</v>
      </c>
      <c r="D6" s="51">
        <v>1</v>
      </c>
      <c r="E6" s="51">
        <v>4</v>
      </c>
      <c r="F6" s="51">
        <v>1</v>
      </c>
      <c r="G6" s="45">
        <v>6</v>
      </c>
      <c r="H6" s="45">
        <v>230</v>
      </c>
      <c r="I6" s="45">
        <v>10</v>
      </c>
      <c r="J6" s="45">
        <v>36</v>
      </c>
      <c r="K6" s="45">
        <v>191</v>
      </c>
      <c r="L6" s="45">
        <v>38</v>
      </c>
      <c r="M6" s="45">
        <v>151</v>
      </c>
      <c r="N6" s="45">
        <f>SUM(J6:M6)</f>
        <v>416</v>
      </c>
      <c r="O6" s="45">
        <f>SUM(H6:M6)</f>
        <v>656</v>
      </c>
      <c r="P6" s="45">
        <v>890</v>
      </c>
      <c r="Q6" s="45">
        <f>G6+O6+P6</f>
        <v>1552</v>
      </c>
      <c r="S6" s="163"/>
    </row>
    <row r="7" spans="1:19" ht="24.95" customHeight="1" x14ac:dyDescent="0.35">
      <c r="A7" s="1572" t="s">
        <v>50</v>
      </c>
      <c r="B7" s="1572"/>
      <c r="C7" s="45">
        <v>295</v>
      </c>
      <c r="D7" s="45">
        <v>0</v>
      </c>
      <c r="E7" s="45">
        <v>36</v>
      </c>
      <c r="F7" s="45">
        <v>65</v>
      </c>
      <c r="G7" s="45">
        <v>396</v>
      </c>
      <c r="H7" s="45">
        <v>14</v>
      </c>
      <c r="I7" s="45">
        <v>0</v>
      </c>
      <c r="J7" s="45">
        <v>0</v>
      </c>
      <c r="K7" s="45">
        <v>0</v>
      </c>
      <c r="L7" s="45">
        <v>0</v>
      </c>
      <c r="M7" s="45">
        <v>0</v>
      </c>
      <c r="N7" s="45">
        <f t="shared" ref="N7:N25" si="0">SUM(J7:M7)</f>
        <v>0</v>
      </c>
      <c r="O7" s="45">
        <f t="shared" ref="O7:O25" si="1">SUM(H7:M7)</f>
        <v>14</v>
      </c>
      <c r="P7" s="45">
        <v>0</v>
      </c>
      <c r="Q7" s="45">
        <f t="shared" ref="Q7:Q25" si="2">G7+O7+P7</f>
        <v>410</v>
      </c>
      <c r="S7" s="163"/>
    </row>
    <row r="8" spans="1:19" ht="24.95" customHeight="1" x14ac:dyDescent="0.35">
      <c r="A8" s="1572" t="s">
        <v>51</v>
      </c>
      <c r="B8" s="1572"/>
      <c r="C8" s="45">
        <v>12</v>
      </c>
      <c r="D8" s="45">
        <v>4</v>
      </c>
      <c r="E8" s="45">
        <v>12</v>
      </c>
      <c r="F8" s="45">
        <v>0</v>
      </c>
      <c r="G8" s="45">
        <v>28</v>
      </c>
      <c r="H8" s="45">
        <v>24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5">
        <f t="shared" si="0"/>
        <v>0</v>
      </c>
      <c r="O8" s="45">
        <f t="shared" si="1"/>
        <v>24</v>
      </c>
      <c r="P8" s="45">
        <v>3</v>
      </c>
      <c r="Q8" s="45">
        <f t="shared" si="2"/>
        <v>55</v>
      </c>
      <c r="S8" s="163"/>
    </row>
    <row r="9" spans="1:19" ht="24.95" customHeight="1" x14ac:dyDescent="0.35">
      <c r="A9" s="1572" t="s">
        <v>52</v>
      </c>
      <c r="B9" s="1572"/>
      <c r="C9" s="45">
        <v>0</v>
      </c>
      <c r="D9" s="45">
        <v>0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5">
        <f t="shared" si="0"/>
        <v>0</v>
      </c>
      <c r="O9" s="45">
        <f t="shared" si="1"/>
        <v>0</v>
      </c>
      <c r="P9" s="45">
        <v>0</v>
      </c>
      <c r="Q9" s="45">
        <f t="shared" si="2"/>
        <v>0</v>
      </c>
      <c r="S9" s="163"/>
    </row>
    <row r="10" spans="1:19" ht="24.95" customHeight="1" x14ac:dyDescent="0.35">
      <c r="A10" s="1572" t="s">
        <v>53</v>
      </c>
      <c r="B10" s="1572"/>
      <c r="C10" s="45">
        <v>65</v>
      </c>
      <c r="D10" s="45">
        <v>16</v>
      </c>
      <c r="E10" s="45">
        <v>16</v>
      </c>
      <c r="F10" s="45">
        <v>3</v>
      </c>
      <c r="G10" s="45">
        <v>100</v>
      </c>
      <c r="H10" s="45">
        <v>13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f t="shared" si="0"/>
        <v>0</v>
      </c>
      <c r="O10" s="45">
        <f t="shared" si="1"/>
        <v>13</v>
      </c>
      <c r="P10" s="45">
        <v>0</v>
      </c>
      <c r="Q10" s="45">
        <f t="shared" si="2"/>
        <v>113</v>
      </c>
      <c r="S10" s="163"/>
    </row>
    <row r="11" spans="1:19" ht="24.95" customHeight="1" x14ac:dyDescent="0.35">
      <c r="A11" s="1572" t="s">
        <v>54</v>
      </c>
      <c r="B11" s="1572"/>
      <c r="C11" s="45">
        <v>12</v>
      </c>
      <c r="D11" s="45">
        <v>12</v>
      </c>
      <c r="E11" s="45">
        <v>4</v>
      </c>
      <c r="F11" s="45">
        <v>6</v>
      </c>
      <c r="G11" s="45">
        <v>34</v>
      </c>
      <c r="H11" s="45">
        <v>0</v>
      </c>
      <c r="I11" s="45">
        <v>0</v>
      </c>
      <c r="J11" s="45">
        <v>0</v>
      </c>
      <c r="K11" s="45">
        <v>0</v>
      </c>
      <c r="L11" s="45">
        <v>0</v>
      </c>
      <c r="M11" s="45">
        <v>0</v>
      </c>
      <c r="N11" s="45">
        <f t="shared" si="0"/>
        <v>0</v>
      </c>
      <c r="O11" s="45">
        <f t="shared" si="1"/>
        <v>0</v>
      </c>
      <c r="P11" s="45">
        <v>0</v>
      </c>
      <c r="Q11" s="45">
        <f t="shared" si="2"/>
        <v>34</v>
      </c>
      <c r="S11" s="163"/>
    </row>
    <row r="12" spans="1:19" ht="24.95" customHeight="1" x14ac:dyDescent="0.35">
      <c r="A12" s="1572" t="s">
        <v>55</v>
      </c>
      <c r="B12" s="1572"/>
      <c r="C12" s="45">
        <v>0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f t="shared" si="0"/>
        <v>0</v>
      </c>
      <c r="O12" s="45">
        <f t="shared" si="1"/>
        <v>0</v>
      </c>
      <c r="P12" s="45">
        <v>0</v>
      </c>
      <c r="Q12" s="45">
        <f t="shared" si="2"/>
        <v>0</v>
      </c>
      <c r="S12" s="163"/>
    </row>
    <row r="13" spans="1:19" ht="24.95" customHeight="1" x14ac:dyDescent="0.35">
      <c r="A13" s="1572" t="s">
        <v>56</v>
      </c>
      <c r="B13" s="1572"/>
      <c r="C13" s="45">
        <v>380</v>
      </c>
      <c r="D13" s="45">
        <v>10</v>
      </c>
      <c r="E13" s="45">
        <v>84</v>
      </c>
      <c r="F13" s="45">
        <v>109</v>
      </c>
      <c r="G13" s="45">
        <v>583</v>
      </c>
      <c r="H13" s="45">
        <v>116</v>
      </c>
      <c r="I13" s="45">
        <v>0</v>
      </c>
      <c r="J13" s="45">
        <v>1</v>
      </c>
      <c r="K13" s="45">
        <v>3</v>
      </c>
      <c r="L13" s="45">
        <v>0</v>
      </c>
      <c r="M13" s="45">
        <v>5</v>
      </c>
      <c r="N13" s="45">
        <f t="shared" si="0"/>
        <v>9</v>
      </c>
      <c r="O13" s="45">
        <f t="shared" si="1"/>
        <v>125</v>
      </c>
      <c r="P13" s="45">
        <v>37</v>
      </c>
      <c r="Q13" s="45">
        <f t="shared" si="2"/>
        <v>745</v>
      </c>
      <c r="S13" s="163"/>
    </row>
    <row r="14" spans="1:19" ht="24.95" customHeight="1" x14ac:dyDescent="0.35">
      <c r="A14" s="1572" t="s">
        <v>57</v>
      </c>
      <c r="B14" s="1572"/>
      <c r="C14" s="45">
        <v>187</v>
      </c>
      <c r="D14" s="45">
        <v>52</v>
      </c>
      <c r="E14" s="45">
        <v>6</v>
      </c>
      <c r="F14" s="45">
        <v>193</v>
      </c>
      <c r="G14" s="45">
        <v>438</v>
      </c>
      <c r="H14" s="45">
        <v>194</v>
      </c>
      <c r="I14" s="45">
        <v>1</v>
      </c>
      <c r="J14" s="45">
        <v>5</v>
      </c>
      <c r="K14" s="45">
        <v>9</v>
      </c>
      <c r="L14" s="45">
        <v>19</v>
      </c>
      <c r="M14" s="45">
        <v>25</v>
      </c>
      <c r="N14" s="45">
        <f t="shared" si="0"/>
        <v>58</v>
      </c>
      <c r="O14" s="45">
        <f t="shared" si="1"/>
        <v>253</v>
      </c>
      <c r="P14" s="45">
        <v>11</v>
      </c>
      <c r="Q14" s="45">
        <f t="shared" si="2"/>
        <v>702</v>
      </c>
      <c r="S14" s="163"/>
    </row>
    <row r="15" spans="1:19" ht="24.95" customHeight="1" x14ac:dyDescent="0.35">
      <c r="A15" s="1583" t="s">
        <v>154</v>
      </c>
      <c r="B15" s="1583"/>
      <c r="C15" s="45">
        <v>18</v>
      </c>
      <c r="D15" s="45">
        <v>0</v>
      </c>
      <c r="E15" s="45">
        <v>11</v>
      </c>
      <c r="F15" s="45">
        <v>5</v>
      </c>
      <c r="G15" s="45">
        <v>34</v>
      </c>
      <c r="H15" s="45">
        <v>2</v>
      </c>
      <c r="I15" s="45">
        <v>0</v>
      </c>
      <c r="J15" s="45">
        <v>0</v>
      </c>
      <c r="K15" s="45">
        <v>0</v>
      </c>
      <c r="L15" s="45">
        <v>0</v>
      </c>
      <c r="M15" s="45">
        <v>0</v>
      </c>
      <c r="N15" s="45">
        <f t="shared" si="0"/>
        <v>0</v>
      </c>
      <c r="O15" s="45">
        <f t="shared" si="1"/>
        <v>2</v>
      </c>
      <c r="P15" s="45">
        <v>0</v>
      </c>
      <c r="Q15" s="45">
        <f t="shared" si="2"/>
        <v>36</v>
      </c>
      <c r="S15" s="163"/>
    </row>
    <row r="16" spans="1:19" ht="24.95" customHeight="1" x14ac:dyDescent="0.35">
      <c r="A16" s="1583" t="s">
        <v>155</v>
      </c>
      <c r="B16" s="1583"/>
      <c r="C16" s="45">
        <v>18</v>
      </c>
      <c r="D16" s="45">
        <v>28</v>
      </c>
      <c r="E16" s="45">
        <v>2</v>
      </c>
      <c r="F16" s="45">
        <v>15</v>
      </c>
      <c r="G16" s="45">
        <v>63</v>
      </c>
      <c r="H16" s="45">
        <v>3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f t="shared" si="0"/>
        <v>0</v>
      </c>
      <c r="O16" s="45">
        <f t="shared" si="1"/>
        <v>3</v>
      </c>
      <c r="P16" s="45">
        <v>0</v>
      </c>
      <c r="Q16" s="45">
        <f t="shared" si="2"/>
        <v>66</v>
      </c>
      <c r="S16" s="163"/>
    </row>
    <row r="17" spans="1:19" ht="24.95" customHeight="1" x14ac:dyDescent="0.35">
      <c r="A17" s="1583" t="s">
        <v>156</v>
      </c>
      <c r="B17" s="1583"/>
      <c r="C17" s="45">
        <v>24</v>
      </c>
      <c r="D17" s="45">
        <v>8</v>
      </c>
      <c r="E17" s="45">
        <v>21</v>
      </c>
      <c r="F17" s="45">
        <v>5</v>
      </c>
      <c r="G17" s="45">
        <v>58</v>
      </c>
      <c r="H17" s="45">
        <v>7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5">
        <f t="shared" si="0"/>
        <v>0</v>
      </c>
      <c r="O17" s="45">
        <f t="shared" si="1"/>
        <v>7</v>
      </c>
      <c r="P17" s="45">
        <v>0</v>
      </c>
      <c r="Q17" s="45">
        <f t="shared" si="2"/>
        <v>65</v>
      </c>
      <c r="S17" s="163"/>
    </row>
    <row r="18" spans="1:19" ht="24.95" customHeight="1" x14ac:dyDescent="0.35">
      <c r="A18" s="1583" t="s">
        <v>158</v>
      </c>
      <c r="B18" s="1583"/>
      <c r="C18" s="45">
        <v>3</v>
      </c>
      <c r="D18" s="45">
        <v>3</v>
      </c>
      <c r="E18" s="45">
        <v>0</v>
      </c>
      <c r="F18" s="45">
        <v>1</v>
      </c>
      <c r="G18" s="45">
        <v>7</v>
      </c>
      <c r="H18" s="45">
        <v>2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5">
        <f t="shared" si="0"/>
        <v>0</v>
      </c>
      <c r="O18" s="45">
        <f t="shared" si="1"/>
        <v>2</v>
      </c>
      <c r="P18" s="45">
        <v>0</v>
      </c>
      <c r="Q18" s="45">
        <f t="shared" si="2"/>
        <v>9</v>
      </c>
      <c r="S18" s="163"/>
    </row>
    <row r="19" spans="1:19" ht="24.95" customHeight="1" x14ac:dyDescent="0.35">
      <c r="A19" s="1583" t="s">
        <v>157</v>
      </c>
      <c r="B19" s="1583"/>
      <c r="C19" s="45">
        <v>38</v>
      </c>
      <c r="D19" s="45">
        <v>32</v>
      </c>
      <c r="E19" s="45">
        <v>22</v>
      </c>
      <c r="F19" s="45">
        <v>27</v>
      </c>
      <c r="G19" s="45">
        <v>119</v>
      </c>
      <c r="H19" s="45">
        <v>0</v>
      </c>
      <c r="I19" s="45">
        <v>0</v>
      </c>
      <c r="J19" s="45">
        <v>0</v>
      </c>
      <c r="K19" s="45">
        <v>0</v>
      </c>
      <c r="L19" s="45">
        <v>1</v>
      </c>
      <c r="M19" s="45">
        <v>0</v>
      </c>
      <c r="N19" s="45">
        <f t="shared" si="0"/>
        <v>1</v>
      </c>
      <c r="O19" s="45">
        <f t="shared" si="1"/>
        <v>1</v>
      </c>
      <c r="P19" s="45">
        <v>0</v>
      </c>
      <c r="Q19" s="45">
        <f t="shared" si="2"/>
        <v>120</v>
      </c>
      <c r="S19" s="163"/>
    </row>
    <row r="20" spans="1:19" ht="24.95" customHeight="1" x14ac:dyDescent="0.35">
      <c r="A20" s="1583" t="s">
        <v>162</v>
      </c>
      <c r="B20" s="1583"/>
      <c r="C20" s="45">
        <v>297</v>
      </c>
      <c r="D20" s="45">
        <v>0</v>
      </c>
      <c r="E20" s="45">
        <v>71</v>
      </c>
      <c r="F20" s="45">
        <v>108</v>
      </c>
      <c r="G20" s="45">
        <v>476</v>
      </c>
      <c r="H20" s="45">
        <v>79</v>
      </c>
      <c r="I20" s="45">
        <v>0</v>
      </c>
      <c r="J20" s="45">
        <v>2</v>
      </c>
      <c r="K20" s="45">
        <v>0</v>
      </c>
      <c r="L20" s="45">
        <v>0</v>
      </c>
      <c r="M20" s="45">
        <v>0</v>
      </c>
      <c r="N20" s="45">
        <f t="shared" si="0"/>
        <v>2</v>
      </c>
      <c r="O20" s="45">
        <f t="shared" si="1"/>
        <v>81</v>
      </c>
      <c r="P20" s="45">
        <v>17</v>
      </c>
      <c r="Q20" s="45">
        <f t="shared" si="2"/>
        <v>574</v>
      </c>
      <c r="S20" s="163"/>
    </row>
    <row r="21" spans="1:19" ht="24.95" customHeight="1" x14ac:dyDescent="0.35">
      <c r="A21" s="1583" t="s">
        <v>159</v>
      </c>
      <c r="B21" s="1583"/>
      <c r="C21" s="45">
        <v>0</v>
      </c>
      <c r="D21" s="45">
        <v>0</v>
      </c>
      <c r="E21" s="45">
        <v>0</v>
      </c>
      <c r="F21" s="45">
        <v>0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f>G21+O21+P21</f>
        <v>0</v>
      </c>
      <c r="S21" s="163"/>
    </row>
    <row r="22" spans="1:19" ht="20.100000000000001" customHeight="1" x14ac:dyDescent="0.35">
      <c r="A22" s="1583" t="s">
        <v>160</v>
      </c>
      <c r="B22" s="1583"/>
      <c r="C22" s="45">
        <v>292</v>
      </c>
      <c r="D22" s="45">
        <v>0</v>
      </c>
      <c r="E22" s="45">
        <v>19</v>
      </c>
      <c r="F22" s="45">
        <v>38</v>
      </c>
      <c r="G22" s="45">
        <v>349</v>
      </c>
      <c r="H22" s="45">
        <v>162</v>
      </c>
      <c r="I22" s="45">
        <v>0</v>
      </c>
      <c r="J22" s="45">
        <v>1</v>
      </c>
      <c r="K22" s="45">
        <v>0</v>
      </c>
      <c r="L22" s="45">
        <v>0</v>
      </c>
      <c r="M22" s="45">
        <v>1</v>
      </c>
      <c r="N22" s="45">
        <f>SUM(J22:M22)</f>
        <v>2</v>
      </c>
      <c r="O22" s="45">
        <f>SUM(H22:M22)</f>
        <v>164</v>
      </c>
      <c r="P22" s="45">
        <v>0</v>
      </c>
      <c r="Q22" s="45">
        <f>G22+O22+P22</f>
        <v>513</v>
      </c>
      <c r="S22" s="163"/>
    </row>
    <row r="23" spans="1:19" ht="24.95" customHeight="1" x14ac:dyDescent="0.35">
      <c r="A23" s="1583" t="s">
        <v>161</v>
      </c>
      <c r="B23" s="1583"/>
      <c r="C23" s="45">
        <v>0</v>
      </c>
      <c r="D23" s="45">
        <v>0</v>
      </c>
      <c r="E23" s="45">
        <v>0</v>
      </c>
      <c r="F23" s="45">
        <v>0</v>
      </c>
      <c r="G23" s="45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45">
        <f t="shared" si="0"/>
        <v>0</v>
      </c>
      <c r="O23" s="45">
        <f t="shared" si="1"/>
        <v>0</v>
      </c>
      <c r="P23" s="45">
        <v>0</v>
      </c>
      <c r="Q23" s="45">
        <f t="shared" si="2"/>
        <v>0</v>
      </c>
      <c r="S23" s="163"/>
    </row>
    <row r="24" spans="1:19" ht="24.95" customHeight="1" x14ac:dyDescent="0.35">
      <c r="A24" s="1583" t="s">
        <v>163</v>
      </c>
      <c r="B24" s="1583"/>
      <c r="C24" s="45">
        <v>70</v>
      </c>
      <c r="D24" s="45">
        <v>43</v>
      </c>
      <c r="E24" s="45">
        <v>0</v>
      </c>
      <c r="F24" s="45">
        <v>79</v>
      </c>
      <c r="G24" s="45">
        <v>192</v>
      </c>
      <c r="H24" s="45">
        <v>99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5">
        <f t="shared" si="0"/>
        <v>0</v>
      </c>
      <c r="O24" s="45">
        <f t="shared" si="1"/>
        <v>99</v>
      </c>
      <c r="P24" s="45">
        <v>0</v>
      </c>
      <c r="Q24" s="45">
        <f t="shared" si="2"/>
        <v>291</v>
      </c>
      <c r="S24" s="163"/>
    </row>
    <row r="25" spans="1:19" ht="24.95" customHeight="1" x14ac:dyDescent="0.35">
      <c r="A25" s="1583" t="s">
        <v>164</v>
      </c>
      <c r="B25" s="1583"/>
      <c r="C25" s="45">
        <v>109</v>
      </c>
      <c r="D25" s="45">
        <v>16</v>
      </c>
      <c r="E25" s="45">
        <v>0</v>
      </c>
      <c r="F25" s="45">
        <v>26</v>
      </c>
      <c r="G25" s="45">
        <v>151</v>
      </c>
      <c r="H25" s="45">
        <v>39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5">
        <f t="shared" si="0"/>
        <v>0</v>
      </c>
      <c r="O25" s="45">
        <f t="shared" si="1"/>
        <v>39</v>
      </c>
      <c r="P25" s="45">
        <v>1</v>
      </c>
      <c r="Q25" s="45">
        <f t="shared" si="2"/>
        <v>191</v>
      </c>
      <c r="S25" s="163"/>
    </row>
    <row r="26" spans="1:19" ht="24.95" customHeight="1" thickBot="1" x14ac:dyDescent="0.4">
      <c r="A26" s="1584" t="s">
        <v>58</v>
      </c>
      <c r="B26" s="1584"/>
      <c r="C26" s="45">
        <f>SUM(C6:C25)</f>
        <v>1820</v>
      </c>
      <c r="D26" s="45">
        <f t="shared" ref="D26:Q26" si="3">SUM(D6:D25)</f>
        <v>225</v>
      </c>
      <c r="E26" s="45">
        <f t="shared" si="3"/>
        <v>308</v>
      </c>
      <c r="F26" s="45">
        <f t="shared" si="3"/>
        <v>681</v>
      </c>
      <c r="G26" s="45">
        <f t="shared" si="3"/>
        <v>3034</v>
      </c>
      <c r="H26" s="45">
        <f t="shared" si="3"/>
        <v>984</v>
      </c>
      <c r="I26" s="45">
        <f t="shared" si="3"/>
        <v>11</v>
      </c>
      <c r="J26" s="45">
        <f t="shared" si="3"/>
        <v>45</v>
      </c>
      <c r="K26" s="45">
        <f t="shared" si="3"/>
        <v>203</v>
      </c>
      <c r="L26" s="45">
        <f t="shared" si="3"/>
        <v>58</v>
      </c>
      <c r="M26" s="45">
        <f t="shared" si="3"/>
        <v>182</v>
      </c>
      <c r="N26" s="45">
        <f t="shared" si="3"/>
        <v>488</v>
      </c>
      <c r="O26" s="45">
        <f t="shared" si="3"/>
        <v>1483</v>
      </c>
      <c r="P26" s="45">
        <f t="shared" si="3"/>
        <v>959</v>
      </c>
      <c r="Q26" s="45">
        <f t="shared" si="3"/>
        <v>5476</v>
      </c>
      <c r="S26" s="163"/>
    </row>
    <row r="27" spans="1:19" ht="24.95" customHeight="1" thickBot="1" x14ac:dyDescent="0.4">
      <c r="A27" s="1582" t="s">
        <v>16</v>
      </c>
      <c r="B27" s="1582"/>
      <c r="C27" s="8">
        <f>C26+'ج 3 لكل القطاعات'!C32</f>
        <v>15750</v>
      </c>
      <c r="D27" s="8">
        <f>D26+'ج 3 لكل القطاعات'!D32</f>
        <v>6691</v>
      </c>
      <c r="E27" s="8">
        <f>E26+'ج 3 لكل القطاعات'!E32</f>
        <v>4830</v>
      </c>
      <c r="F27" s="8">
        <f>F26+'ج 3 لكل القطاعات'!F32</f>
        <v>7514</v>
      </c>
      <c r="G27" s="8">
        <f>G26+'ج 3 لكل القطاعات'!G32</f>
        <v>34785</v>
      </c>
      <c r="H27" s="8">
        <f>H26+'ج 3 لكل القطاعات'!H32</f>
        <v>33266</v>
      </c>
      <c r="I27" s="8">
        <f>I26+'ج 3 لكل القطاعات'!I32</f>
        <v>175</v>
      </c>
      <c r="J27" s="8">
        <f>J26+'ج 3 لكل القطاعات'!J32</f>
        <v>3341</v>
      </c>
      <c r="K27" s="8">
        <f>K26+'ج 3 لكل القطاعات'!K32</f>
        <v>1312</v>
      </c>
      <c r="L27" s="8">
        <f>L26+'ج 3 لكل القطاعات'!L32</f>
        <v>985</v>
      </c>
      <c r="M27" s="8">
        <f>M26+'ج 3 لكل القطاعات'!M32</f>
        <v>2868</v>
      </c>
      <c r="N27" s="8">
        <f>N26+'ج 3 لكل القطاعات'!N32</f>
        <v>8506</v>
      </c>
      <c r="O27" s="8">
        <f>O26+'ج 3 لكل القطاعات'!O32</f>
        <v>41947</v>
      </c>
      <c r="P27" s="8">
        <f>P26+'ج 3 لكل القطاعات'!P32</f>
        <v>8289</v>
      </c>
      <c r="Q27" s="8">
        <f>Q26+'ج 3 لكل القطاعات'!Q32</f>
        <v>85021</v>
      </c>
      <c r="S27" s="163"/>
    </row>
    <row r="28" spans="1:19" ht="25.5" x14ac:dyDescent="0.35">
      <c r="S28" s="163"/>
    </row>
    <row r="29" spans="1:19" ht="25.5" x14ac:dyDescent="0.35">
      <c r="S29" s="163"/>
    </row>
    <row r="30" spans="1:19" ht="25.5" x14ac:dyDescent="0.35">
      <c r="S30" s="163"/>
    </row>
    <row r="31" spans="1:19" ht="25.5" x14ac:dyDescent="0.35">
      <c r="S31" s="163"/>
    </row>
    <row r="32" spans="1:19" ht="25.5" x14ac:dyDescent="0.35">
      <c r="S32" s="163"/>
    </row>
    <row r="33" spans="19:19" ht="25.5" customHeight="1" x14ac:dyDescent="0.35">
      <c r="S33" s="163"/>
    </row>
    <row r="34" spans="19:19" ht="25.5" x14ac:dyDescent="0.35">
      <c r="S34" s="163"/>
    </row>
    <row r="35" spans="19:19" ht="25.5" customHeight="1" x14ac:dyDescent="0.35">
      <c r="S35" s="163"/>
    </row>
    <row r="36" spans="19:19" ht="25.5" x14ac:dyDescent="0.35">
      <c r="S36" s="163"/>
    </row>
    <row r="37" spans="19:19" ht="25.5" x14ac:dyDescent="0.35">
      <c r="S37" s="163"/>
    </row>
    <row r="38" spans="19:19" ht="25.5" x14ac:dyDescent="0.35">
      <c r="S38" s="163"/>
    </row>
    <row r="39" spans="19:19" ht="25.5" x14ac:dyDescent="0.35">
      <c r="S39" s="163"/>
    </row>
    <row r="40" spans="19:19" ht="25.5" x14ac:dyDescent="0.35">
      <c r="S40" s="163"/>
    </row>
    <row r="41" spans="19:19" ht="25.5" x14ac:dyDescent="0.35">
      <c r="S41" s="163"/>
    </row>
    <row r="42" spans="19:19" ht="25.5" x14ac:dyDescent="0.35">
      <c r="S42" s="163"/>
    </row>
    <row r="43" spans="19:19" ht="25.5" x14ac:dyDescent="0.35">
      <c r="S43" s="163"/>
    </row>
    <row r="44" spans="19:19" ht="25.5" customHeight="1" x14ac:dyDescent="0.35">
      <c r="S44" s="163"/>
    </row>
    <row r="45" spans="19:19" ht="25.5" x14ac:dyDescent="0.35">
      <c r="S45" s="163"/>
    </row>
    <row r="46" spans="19:19" ht="25.5" x14ac:dyDescent="0.35">
      <c r="S46" s="163"/>
    </row>
    <row r="47" spans="19:19" ht="25.5" x14ac:dyDescent="0.35">
      <c r="S47" s="163"/>
    </row>
    <row r="48" spans="19:19" ht="25.5" x14ac:dyDescent="0.35">
      <c r="S48" s="163"/>
    </row>
    <row r="49" spans="19:19" ht="25.5" x14ac:dyDescent="0.35">
      <c r="S49" s="163"/>
    </row>
    <row r="50" spans="19:19" ht="25.5" x14ac:dyDescent="0.35">
      <c r="S50" s="163"/>
    </row>
    <row r="51" spans="19:19" ht="25.5" x14ac:dyDescent="0.35">
      <c r="S51" s="163"/>
    </row>
    <row r="52" spans="19:19" ht="25.5" x14ac:dyDescent="0.35">
      <c r="S52" s="163"/>
    </row>
    <row r="53" spans="19:19" ht="25.5" x14ac:dyDescent="0.35">
      <c r="S53" s="163"/>
    </row>
    <row r="54" spans="19:19" ht="25.5" x14ac:dyDescent="0.35">
      <c r="S54" s="163"/>
    </row>
  </sheetData>
  <mergeCells count="35">
    <mergeCell ref="A17:B17"/>
    <mergeCell ref="A6:B6"/>
    <mergeCell ref="A1:C1"/>
    <mergeCell ref="A2:P2"/>
    <mergeCell ref="A3:A5"/>
    <mergeCell ref="J4:N4"/>
    <mergeCell ref="H4:H5"/>
    <mergeCell ref="I4:I5"/>
    <mergeCell ref="D4:D5"/>
    <mergeCell ref="E4:E5"/>
    <mergeCell ref="F4:F5"/>
    <mergeCell ref="G4:G5"/>
    <mergeCell ref="C4:C5"/>
    <mergeCell ref="A15:B15"/>
    <mergeCell ref="A16:B16"/>
    <mergeCell ref="A7:B7"/>
    <mergeCell ref="A27:B2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H3:N3"/>
    <mergeCell ref="A12:B12"/>
    <mergeCell ref="A13:B13"/>
    <mergeCell ref="A14:B14"/>
    <mergeCell ref="A8:B8"/>
    <mergeCell ref="A9:B9"/>
    <mergeCell ref="A10:B10"/>
    <mergeCell ref="A11:B11"/>
    <mergeCell ref="C3:G3"/>
  </mergeCells>
  <pageMargins left="0.7" right="0.7" top="0.45" bottom="0.32" header="0.24" footer="0.2"/>
  <pageSetup paperSize="9" scale="73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"/>
  <sheetViews>
    <sheetView rightToLeft="1" view="pageBreakPreview" zoomScale="60" zoomScaleNormal="55" workbookViewId="0">
      <selection sqref="A1:Q14"/>
    </sheetView>
  </sheetViews>
  <sheetFormatPr defaultRowHeight="34.15" customHeight="1" x14ac:dyDescent="0.25"/>
  <cols>
    <col min="1" max="1" width="26.5703125" customWidth="1"/>
    <col min="2" max="2" width="11" customWidth="1"/>
    <col min="3" max="3" width="11.5703125" customWidth="1"/>
    <col min="4" max="4" width="11" customWidth="1"/>
    <col min="5" max="5" width="14.140625" customWidth="1"/>
    <col min="6" max="6" width="15.7109375" customWidth="1"/>
    <col min="7" max="7" width="12.42578125" customWidth="1"/>
    <col min="8" max="8" width="12.140625" customWidth="1"/>
    <col min="9" max="9" width="12.7109375" customWidth="1"/>
    <col min="10" max="10" width="10" customWidth="1"/>
    <col min="11" max="11" width="12.28515625" customWidth="1"/>
    <col min="12" max="12" width="13.85546875" customWidth="1"/>
    <col min="13" max="14" width="11.7109375" customWidth="1"/>
    <col min="15" max="15" width="13.28515625" customWidth="1"/>
    <col min="16" max="16" width="11.7109375" customWidth="1"/>
    <col min="17" max="17" width="12.7109375" customWidth="1"/>
  </cols>
  <sheetData>
    <row r="1" spans="1:19" ht="49.5" customHeight="1" x14ac:dyDescent="0.25">
      <c r="A1" s="1854" t="s">
        <v>106</v>
      </c>
      <c r="B1" s="1854"/>
      <c r="C1" s="1854"/>
      <c r="D1" s="1854"/>
      <c r="E1" s="1854"/>
      <c r="F1" s="1854"/>
      <c r="G1" s="1854"/>
      <c r="H1" s="1854"/>
      <c r="I1" s="1854"/>
      <c r="J1" s="1854"/>
      <c r="K1" s="1854"/>
      <c r="L1" s="1854"/>
      <c r="M1" s="1854"/>
      <c r="N1" s="1854"/>
      <c r="O1" s="1854"/>
      <c r="P1" s="1854"/>
      <c r="Q1" s="1854"/>
      <c r="S1" s="141"/>
    </row>
    <row r="2" spans="1:19" ht="44.25" customHeight="1" thickBot="1" x14ac:dyDescent="0.3">
      <c r="A2" s="1854" t="s">
        <v>273</v>
      </c>
      <c r="B2" s="1854"/>
      <c r="C2" s="1854"/>
      <c r="D2" s="1854"/>
      <c r="E2" s="1854"/>
      <c r="F2" s="1854"/>
      <c r="G2" s="1854"/>
      <c r="H2" s="1854"/>
      <c r="I2" s="1854"/>
      <c r="J2" s="1854"/>
      <c r="K2" s="1854"/>
      <c r="L2" s="1854"/>
      <c r="M2" s="1854"/>
      <c r="N2" s="1854"/>
      <c r="O2" s="1854"/>
      <c r="P2" s="1854"/>
      <c r="Q2" s="1854"/>
      <c r="S2" s="141"/>
    </row>
    <row r="3" spans="1:19" ht="45" customHeight="1" x14ac:dyDescent="0.25">
      <c r="A3" s="1853" t="s">
        <v>228</v>
      </c>
      <c r="B3" s="1859" t="s">
        <v>107</v>
      </c>
      <c r="C3" s="1860"/>
      <c r="D3" s="1860"/>
      <c r="E3" s="1860"/>
      <c r="F3" s="1860"/>
      <c r="G3" s="1860"/>
      <c r="H3" s="1860"/>
      <c r="I3" s="1860"/>
      <c r="J3" s="1860"/>
      <c r="K3" s="1860"/>
      <c r="L3" s="1860"/>
      <c r="M3" s="1860"/>
      <c r="N3" s="1860"/>
      <c r="O3" s="1860"/>
      <c r="P3" s="1860"/>
      <c r="Q3" s="1860"/>
      <c r="S3" s="141"/>
    </row>
    <row r="4" spans="1:19" ht="34.15" customHeight="1" x14ac:dyDescent="0.25">
      <c r="A4" s="1854"/>
      <c r="B4" s="1861" t="s">
        <v>108</v>
      </c>
      <c r="C4" s="1862" t="s">
        <v>109</v>
      </c>
      <c r="D4" s="1862" t="s">
        <v>110</v>
      </c>
      <c r="E4" s="1858" t="s">
        <v>260</v>
      </c>
      <c r="F4" s="1858" t="s">
        <v>261</v>
      </c>
      <c r="G4" s="1862" t="s">
        <v>111</v>
      </c>
      <c r="H4" s="1858" t="s">
        <v>113</v>
      </c>
      <c r="I4" s="1858" t="s">
        <v>262</v>
      </c>
      <c r="J4" s="1858" t="s">
        <v>263</v>
      </c>
      <c r="K4" s="1858" t="s">
        <v>117</v>
      </c>
      <c r="L4" s="1858" t="s">
        <v>118</v>
      </c>
      <c r="M4" s="1858" t="s">
        <v>119</v>
      </c>
      <c r="N4" s="1858" t="s">
        <v>121</v>
      </c>
      <c r="O4" s="1858" t="s">
        <v>128</v>
      </c>
      <c r="P4" s="1858" t="s">
        <v>183</v>
      </c>
      <c r="Q4" s="1858" t="s">
        <v>129</v>
      </c>
      <c r="S4" s="141"/>
    </row>
    <row r="5" spans="1:19" ht="40.5" customHeight="1" x14ac:dyDescent="0.25">
      <c r="A5" s="1854"/>
      <c r="B5" s="1861"/>
      <c r="C5" s="1862"/>
      <c r="D5" s="1862"/>
      <c r="E5" s="1858"/>
      <c r="F5" s="1858"/>
      <c r="G5" s="1862"/>
      <c r="H5" s="1858"/>
      <c r="I5" s="1858"/>
      <c r="J5" s="1858"/>
      <c r="K5" s="1858"/>
      <c r="L5" s="1858"/>
      <c r="M5" s="1858"/>
      <c r="N5" s="1858"/>
      <c r="O5" s="1858"/>
      <c r="P5" s="1858"/>
      <c r="Q5" s="1858"/>
      <c r="S5" s="141"/>
    </row>
    <row r="6" spans="1:19" ht="24.95" customHeight="1" x14ac:dyDescent="0.25">
      <c r="A6" s="230" t="s">
        <v>26</v>
      </c>
      <c r="B6" s="223">
        <v>0</v>
      </c>
      <c r="C6" s="226">
        <v>0</v>
      </c>
      <c r="D6" s="226">
        <v>0</v>
      </c>
      <c r="E6" s="226">
        <v>0</v>
      </c>
      <c r="F6" s="226">
        <v>0</v>
      </c>
      <c r="G6" s="226">
        <v>0</v>
      </c>
      <c r="H6" s="226">
        <v>0</v>
      </c>
      <c r="I6" s="226">
        <v>0</v>
      </c>
      <c r="J6" s="226">
        <v>0</v>
      </c>
      <c r="K6" s="226">
        <v>0</v>
      </c>
      <c r="L6" s="226">
        <v>0</v>
      </c>
      <c r="M6" s="226">
        <v>0</v>
      </c>
      <c r="N6" s="226">
        <v>0</v>
      </c>
      <c r="O6" s="226">
        <v>0</v>
      </c>
      <c r="P6" s="226">
        <v>0</v>
      </c>
      <c r="Q6" s="226">
        <v>16</v>
      </c>
      <c r="S6" s="141"/>
    </row>
    <row r="7" spans="1:19" ht="24.95" customHeight="1" x14ac:dyDescent="0.25">
      <c r="A7" s="230" t="s">
        <v>70</v>
      </c>
      <c r="B7" s="223">
        <v>1</v>
      </c>
      <c r="C7" s="226">
        <v>1</v>
      </c>
      <c r="D7" s="226">
        <v>51</v>
      </c>
      <c r="E7" s="226">
        <v>0</v>
      </c>
      <c r="F7" s="226">
        <v>0</v>
      </c>
      <c r="G7" s="226">
        <v>33</v>
      </c>
      <c r="H7" s="226">
        <v>0</v>
      </c>
      <c r="I7" s="226">
        <v>0</v>
      </c>
      <c r="J7" s="226">
        <v>0</v>
      </c>
      <c r="K7" s="226">
        <v>26</v>
      </c>
      <c r="L7" s="226">
        <v>5</v>
      </c>
      <c r="M7" s="226">
        <v>353</v>
      </c>
      <c r="N7" s="226">
        <v>0</v>
      </c>
      <c r="O7" s="226">
        <v>75</v>
      </c>
      <c r="P7" s="226">
        <v>0</v>
      </c>
      <c r="Q7" s="226">
        <v>280</v>
      </c>
      <c r="S7" s="141"/>
    </row>
    <row r="8" spans="1:19" ht="24.95" customHeight="1" x14ac:dyDescent="0.25">
      <c r="A8" s="230" t="s">
        <v>30</v>
      </c>
      <c r="B8" s="223">
        <v>9</v>
      </c>
      <c r="C8" s="226">
        <v>1</v>
      </c>
      <c r="D8" s="226">
        <v>18</v>
      </c>
      <c r="E8" s="226">
        <v>36</v>
      </c>
      <c r="F8" s="226">
        <v>0</v>
      </c>
      <c r="G8" s="226">
        <v>1</v>
      </c>
      <c r="H8" s="226">
        <v>0</v>
      </c>
      <c r="I8" s="226">
        <v>1</v>
      </c>
      <c r="J8" s="226">
        <v>1</v>
      </c>
      <c r="K8" s="226">
        <v>0</v>
      </c>
      <c r="L8" s="226">
        <v>0</v>
      </c>
      <c r="M8" s="226">
        <v>0</v>
      </c>
      <c r="N8" s="226">
        <v>0</v>
      </c>
      <c r="O8" s="226">
        <v>0</v>
      </c>
      <c r="P8" s="226">
        <v>0</v>
      </c>
      <c r="Q8" s="226">
        <v>3</v>
      </c>
      <c r="S8" s="141"/>
    </row>
    <row r="9" spans="1:19" ht="24.95" customHeight="1" x14ac:dyDescent="0.25">
      <c r="A9" s="230" t="s">
        <v>31</v>
      </c>
      <c r="B9" s="223">
        <v>0</v>
      </c>
      <c r="C9" s="226">
        <v>0</v>
      </c>
      <c r="D9" s="226">
        <v>1</v>
      </c>
      <c r="E9" s="226">
        <v>0</v>
      </c>
      <c r="F9" s="226">
        <v>1</v>
      </c>
      <c r="G9" s="226">
        <v>1</v>
      </c>
      <c r="H9" s="226">
        <v>0</v>
      </c>
      <c r="I9" s="226">
        <v>0</v>
      </c>
      <c r="J9" s="226">
        <v>0</v>
      </c>
      <c r="K9" s="226">
        <v>0</v>
      </c>
      <c r="L9" s="226">
        <v>0</v>
      </c>
      <c r="M9" s="226">
        <v>67</v>
      </c>
      <c r="N9" s="226">
        <v>0</v>
      </c>
      <c r="O9" s="226">
        <v>0</v>
      </c>
      <c r="P9" s="226">
        <v>0</v>
      </c>
      <c r="Q9" s="226">
        <v>36</v>
      </c>
      <c r="S9" s="141"/>
    </row>
    <row r="10" spans="1:19" ht="24.95" customHeight="1" x14ac:dyDescent="0.25">
      <c r="A10" s="230" t="s">
        <v>71</v>
      </c>
      <c r="B10" s="223">
        <v>0</v>
      </c>
      <c r="C10" s="226">
        <v>1</v>
      </c>
      <c r="D10" s="226">
        <v>34</v>
      </c>
      <c r="E10" s="226">
        <v>0</v>
      </c>
      <c r="F10" s="226">
        <v>0</v>
      </c>
      <c r="G10" s="226">
        <v>20</v>
      </c>
      <c r="H10" s="226">
        <v>2</v>
      </c>
      <c r="I10" s="226">
        <v>0</v>
      </c>
      <c r="J10" s="226">
        <v>0</v>
      </c>
      <c r="K10" s="226">
        <v>11</v>
      </c>
      <c r="L10" s="226">
        <v>21</v>
      </c>
      <c r="M10" s="226">
        <v>109</v>
      </c>
      <c r="N10" s="226">
        <v>1</v>
      </c>
      <c r="O10" s="226">
        <v>2</v>
      </c>
      <c r="P10" s="226">
        <v>2</v>
      </c>
      <c r="Q10" s="226">
        <v>8</v>
      </c>
      <c r="S10" s="141"/>
    </row>
    <row r="11" spans="1:19" ht="24.95" customHeight="1" x14ac:dyDescent="0.25">
      <c r="A11" s="230" t="s">
        <v>34</v>
      </c>
      <c r="B11" s="223">
        <v>0</v>
      </c>
      <c r="C11" s="226">
        <v>0</v>
      </c>
      <c r="D11" s="226">
        <v>0</v>
      </c>
      <c r="E11" s="226">
        <v>1</v>
      </c>
      <c r="F11" s="226">
        <v>0</v>
      </c>
      <c r="G11" s="226">
        <v>0</v>
      </c>
      <c r="H11" s="226">
        <v>0</v>
      </c>
      <c r="I11" s="226">
        <v>0</v>
      </c>
      <c r="J11" s="226">
        <v>0</v>
      </c>
      <c r="K11" s="226">
        <v>0</v>
      </c>
      <c r="L11" s="226">
        <v>0</v>
      </c>
      <c r="M11" s="226">
        <v>110</v>
      </c>
      <c r="N11" s="226">
        <v>0</v>
      </c>
      <c r="O11" s="226">
        <v>27</v>
      </c>
      <c r="P11" s="226">
        <v>0</v>
      </c>
      <c r="Q11" s="226">
        <v>0</v>
      </c>
      <c r="S11" s="141"/>
    </row>
    <row r="12" spans="1:19" ht="24.95" customHeight="1" x14ac:dyDescent="0.25">
      <c r="A12" s="230" t="s">
        <v>72</v>
      </c>
      <c r="B12" s="223">
        <v>0</v>
      </c>
      <c r="C12" s="226">
        <v>0</v>
      </c>
      <c r="D12" s="226">
        <v>0</v>
      </c>
      <c r="E12" s="226">
        <v>0</v>
      </c>
      <c r="F12" s="226">
        <v>0</v>
      </c>
      <c r="G12" s="226">
        <v>0</v>
      </c>
      <c r="H12" s="226">
        <v>0</v>
      </c>
      <c r="I12" s="226">
        <v>0</v>
      </c>
      <c r="J12" s="226">
        <v>0</v>
      </c>
      <c r="K12" s="226">
        <v>0</v>
      </c>
      <c r="L12" s="226">
        <v>0</v>
      </c>
      <c r="M12" s="226">
        <v>4</v>
      </c>
      <c r="N12" s="226">
        <v>0</v>
      </c>
      <c r="O12" s="226">
        <v>0</v>
      </c>
      <c r="P12" s="226">
        <v>0</v>
      </c>
      <c r="Q12" s="226">
        <v>0</v>
      </c>
      <c r="S12" s="141"/>
    </row>
    <row r="13" spans="1:19" ht="34.15" customHeight="1" x14ac:dyDescent="0.25">
      <c r="A13" s="230" t="s">
        <v>79</v>
      </c>
      <c r="B13" s="223">
        <v>0</v>
      </c>
      <c r="C13" s="223">
        <v>0</v>
      </c>
      <c r="D13" s="223">
        <v>0</v>
      </c>
      <c r="E13" s="223">
        <v>0</v>
      </c>
      <c r="F13" s="223">
        <v>0</v>
      </c>
      <c r="G13" s="223">
        <v>1</v>
      </c>
      <c r="H13" s="223">
        <v>0</v>
      </c>
      <c r="I13" s="223">
        <v>0</v>
      </c>
      <c r="J13" s="223">
        <v>0</v>
      </c>
      <c r="K13" s="223">
        <v>6</v>
      </c>
      <c r="L13" s="223">
        <v>0</v>
      </c>
      <c r="M13" s="223">
        <v>8</v>
      </c>
      <c r="N13" s="223">
        <v>0</v>
      </c>
      <c r="O13" s="223">
        <v>0</v>
      </c>
      <c r="P13" s="223">
        <v>0</v>
      </c>
      <c r="Q13" s="223">
        <v>2</v>
      </c>
      <c r="S13" s="141"/>
    </row>
    <row r="14" spans="1:19" ht="34.15" customHeight="1" x14ac:dyDescent="0.25">
      <c r="A14" s="230" t="s">
        <v>82</v>
      </c>
      <c r="B14" s="223">
        <v>0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  <c r="H14" s="223">
        <v>0</v>
      </c>
      <c r="I14" s="223">
        <v>0</v>
      </c>
      <c r="J14" s="223">
        <v>0</v>
      </c>
      <c r="K14" s="223">
        <v>0</v>
      </c>
      <c r="L14" s="223">
        <v>0</v>
      </c>
      <c r="M14" s="223">
        <v>1</v>
      </c>
      <c r="N14" s="223">
        <v>0</v>
      </c>
      <c r="O14" s="223">
        <v>0</v>
      </c>
      <c r="P14" s="223">
        <v>0</v>
      </c>
      <c r="Q14" s="223">
        <v>0</v>
      </c>
      <c r="S14" s="141"/>
    </row>
    <row r="15" spans="1:19" ht="30.6" customHeight="1" thickBot="1" x14ac:dyDescent="0.3">
      <c r="A15" s="231" t="s">
        <v>58</v>
      </c>
      <c r="B15" s="232">
        <f>SUM(B6:B14)</f>
        <v>10</v>
      </c>
      <c r="C15" s="232">
        <f t="shared" ref="C15:Q15" si="0">SUM(C6:C14)</f>
        <v>3</v>
      </c>
      <c r="D15" s="232">
        <f t="shared" si="0"/>
        <v>104</v>
      </c>
      <c r="E15" s="232">
        <f t="shared" si="0"/>
        <v>37</v>
      </c>
      <c r="F15" s="232">
        <f t="shared" si="0"/>
        <v>1</v>
      </c>
      <c r="G15" s="232">
        <f t="shared" si="0"/>
        <v>56</v>
      </c>
      <c r="H15" s="232">
        <f t="shared" si="0"/>
        <v>2</v>
      </c>
      <c r="I15" s="232">
        <f t="shared" si="0"/>
        <v>1</v>
      </c>
      <c r="J15" s="232">
        <f t="shared" si="0"/>
        <v>1</v>
      </c>
      <c r="K15" s="232">
        <f t="shared" si="0"/>
        <v>43</v>
      </c>
      <c r="L15" s="232">
        <f t="shared" si="0"/>
        <v>26</v>
      </c>
      <c r="M15" s="232">
        <f t="shared" si="0"/>
        <v>652</v>
      </c>
      <c r="N15" s="232">
        <f t="shared" si="0"/>
        <v>1</v>
      </c>
      <c r="O15" s="232">
        <f t="shared" si="0"/>
        <v>104</v>
      </c>
      <c r="P15" s="232">
        <f t="shared" si="0"/>
        <v>2</v>
      </c>
      <c r="Q15" s="232">
        <f t="shared" si="0"/>
        <v>345</v>
      </c>
      <c r="S15" s="141"/>
    </row>
    <row r="16" spans="1:19" ht="34.15" customHeight="1" x14ac:dyDescent="0.25">
      <c r="M16" s="140"/>
      <c r="S16" s="141"/>
    </row>
  </sheetData>
  <mergeCells count="20">
    <mergeCell ref="O4:O5"/>
    <mergeCell ref="P4:P5"/>
    <mergeCell ref="Q4:Q5"/>
    <mergeCell ref="A1:Q1"/>
    <mergeCell ref="A2:Q2"/>
    <mergeCell ref="A3:A5"/>
    <mergeCell ref="B3:Q3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56999999999999995" right="0.52" top="0.75" bottom="0.6" header="0.49" footer="0.31496062992126"/>
  <pageSetup paperSize="9" scale="40" orientation="portrait" r:id="rId1"/>
  <headerFooter>
    <oddFooter>&amp;C&amp;"-,غامق"&amp;10 &amp;12 12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rightToLeft="1" view="pageBreakPreview" zoomScale="60" zoomScaleNormal="55" workbookViewId="0">
      <selection sqref="A1:N14"/>
    </sheetView>
  </sheetViews>
  <sheetFormatPr defaultRowHeight="30.6" customHeight="1" x14ac:dyDescent="0.25"/>
  <cols>
    <col min="1" max="1" width="25.7109375" customWidth="1"/>
    <col min="2" max="2" width="18.140625" customWidth="1"/>
    <col min="3" max="3" width="19" customWidth="1"/>
    <col min="4" max="4" width="17.140625" customWidth="1"/>
    <col min="5" max="5" width="16.42578125" customWidth="1"/>
    <col min="6" max="6" width="15.28515625" customWidth="1"/>
    <col min="7" max="7" width="16.7109375" customWidth="1"/>
    <col min="8" max="8" width="16.140625" customWidth="1"/>
    <col min="9" max="9" width="18.5703125" customWidth="1"/>
    <col min="10" max="10" width="18.28515625" customWidth="1"/>
    <col min="11" max="12" width="17.5703125" customWidth="1"/>
    <col min="13" max="13" width="17.85546875" customWidth="1"/>
    <col min="14" max="14" width="19.5703125" customWidth="1"/>
  </cols>
  <sheetData>
    <row r="1" spans="1:14" ht="68.25" customHeight="1" thickBot="1" x14ac:dyDescent="0.3">
      <c r="A1" s="1867" t="s">
        <v>276</v>
      </c>
      <c r="B1" s="1867"/>
      <c r="C1" s="1867"/>
      <c r="D1" s="1867"/>
      <c r="E1" s="1867"/>
      <c r="F1" s="1867"/>
      <c r="G1" s="1867"/>
      <c r="H1" s="1867"/>
      <c r="I1" s="1867"/>
      <c r="J1" s="1867"/>
      <c r="K1" s="1867"/>
      <c r="L1" s="1867"/>
      <c r="M1" s="1867"/>
      <c r="N1" s="1867"/>
    </row>
    <row r="2" spans="1:14" ht="30.6" customHeight="1" thickBot="1" x14ac:dyDescent="0.3">
      <c r="A2" s="1868" t="s">
        <v>228</v>
      </c>
      <c r="B2" s="1870"/>
      <c r="C2" s="1870"/>
      <c r="D2" s="1870"/>
      <c r="E2" s="1870"/>
      <c r="F2" s="1870"/>
      <c r="G2" s="1870"/>
      <c r="H2" s="1870"/>
      <c r="I2" s="1870"/>
      <c r="J2" s="1870"/>
      <c r="K2" s="1870"/>
      <c r="L2" s="1870"/>
      <c r="M2" s="1870"/>
      <c r="N2" s="1870"/>
    </row>
    <row r="3" spans="1:14" ht="30.6" customHeight="1" thickBot="1" x14ac:dyDescent="0.3">
      <c r="A3" s="1867"/>
      <c r="B3" s="1871" t="s">
        <v>184</v>
      </c>
      <c r="C3" s="1871" t="s">
        <v>264</v>
      </c>
      <c r="D3" s="1871" t="s">
        <v>267</v>
      </c>
      <c r="E3" s="1863" t="s">
        <v>130</v>
      </c>
      <c r="F3" s="1863" t="s">
        <v>268</v>
      </c>
      <c r="G3" s="1863" t="s">
        <v>269</v>
      </c>
      <c r="H3" s="1871" t="s">
        <v>116</v>
      </c>
      <c r="I3" s="1871" t="s">
        <v>120</v>
      </c>
      <c r="J3" s="1871" t="s">
        <v>122</v>
      </c>
      <c r="K3" s="1871" t="s">
        <v>124</v>
      </c>
      <c r="L3" s="1863" t="s">
        <v>131</v>
      </c>
      <c r="M3" s="1863" t="s">
        <v>95</v>
      </c>
      <c r="N3" s="1865" t="s">
        <v>0</v>
      </c>
    </row>
    <row r="4" spans="1:14" ht="30.6" customHeight="1" thickBot="1" x14ac:dyDescent="0.3">
      <c r="A4" s="1867"/>
      <c r="B4" s="1872"/>
      <c r="C4" s="1872"/>
      <c r="D4" s="1872"/>
      <c r="E4" s="1863"/>
      <c r="F4" s="1863"/>
      <c r="G4" s="1863"/>
      <c r="H4" s="1872"/>
      <c r="I4" s="1872"/>
      <c r="J4" s="1872"/>
      <c r="K4" s="1872"/>
      <c r="L4" s="1863"/>
      <c r="M4" s="1863"/>
      <c r="N4" s="1865"/>
    </row>
    <row r="5" spans="1:14" ht="30.6" customHeight="1" thickBot="1" x14ac:dyDescent="0.3">
      <c r="A5" s="1869"/>
      <c r="B5" s="1873"/>
      <c r="C5" s="1873"/>
      <c r="D5" s="1873"/>
      <c r="E5" s="1864"/>
      <c r="F5" s="1864"/>
      <c r="G5" s="1864"/>
      <c r="H5" s="1873"/>
      <c r="I5" s="1873"/>
      <c r="J5" s="1873"/>
      <c r="K5" s="1873"/>
      <c r="L5" s="1864"/>
      <c r="M5" s="1864"/>
      <c r="N5" s="1866"/>
    </row>
    <row r="6" spans="1:14" ht="30.6" customHeight="1" thickTop="1" x14ac:dyDescent="0.25">
      <c r="A6" s="234" t="s">
        <v>26</v>
      </c>
      <c r="B6" s="235">
        <v>0</v>
      </c>
      <c r="C6" s="235">
        <v>0</v>
      </c>
      <c r="D6" s="235">
        <v>0</v>
      </c>
      <c r="E6" s="235">
        <v>0</v>
      </c>
      <c r="F6" s="235">
        <v>0</v>
      </c>
      <c r="G6" s="235">
        <v>0</v>
      </c>
      <c r="H6" s="235">
        <v>0</v>
      </c>
      <c r="I6" s="235">
        <v>0</v>
      </c>
      <c r="J6" s="235">
        <v>0</v>
      </c>
      <c r="K6" s="235">
        <v>0</v>
      </c>
      <c r="L6" s="235">
        <v>0</v>
      </c>
      <c r="M6" s="235">
        <v>0</v>
      </c>
      <c r="N6" s="235">
        <v>16</v>
      </c>
    </row>
    <row r="7" spans="1:14" ht="30.6" customHeight="1" x14ac:dyDescent="0.25">
      <c r="A7" s="234" t="s">
        <v>70</v>
      </c>
      <c r="B7" s="235">
        <v>4</v>
      </c>
      <c r="C7" s="235">
        <v>1</v>
      </c>
      <c r="D7" s="235">
        <v>0</v>
      </c>
      <c r="E7" s="235">
        <v>0</v>
      </c>
      <c r="F7" s="235">
        <v>0</v>
      </c>
      <c r="G7" s="235">
        <v>0</v>
      </c>
      <c r="H7" s="235">
        <v>0</v>
      </c>
      <c r="I7" s="235">
        <v>40</v>
      </c>
      <c r="J7" s="235">
        <v>1</v>
      </c>
      <c r="K7" s="235">
        <v>1</v>
      </c>
      <c r="L7" s="235">
        <v>3</v>
      </c>
      <c r="M7" s="235">
        <v>26</v>
      </c>
      <c r="N7" s="235">
        <v>901</v>
      </c>
    </row>
    <row r="8" spans="1:14" ht="30.6" customHeight="1" x14ac:dyDescent="0.25">
      <c r="A8" s="234" t="s">
        <v>30</v>
      </c>
      <c r="B8" s="235">
        <v>0</v>
      </c>
      <c r="C8" s="235">
        <v>0</v>
      </c>
      <c r="D8" s="235">
        <v>0</v>
      </c>
      <c r="E8" s="235">
        <v>1</v>
      </c>
      <c r="F8" s="235">
        <v>0</v>
      </c>
      <c r="G8" s="235">
        <v>0</v>
      </c>
      <c r="H8" s="235">
        <v>0</v>
      </c>
      <c r="I8" s="235">
        <v>0</v>
      </c>
      <c r="J8" s="235">
        <v>0</v>
      </c>
      <c r="K8" s="235">
        <v>2</v>
      </c>
      <c r="L8" s="235">
        <v>1</v>
      </c>
      <c r="M8" s="235">
        <v>30</v>
      </c>
      <c r="N8" s="235">
        <v>104</v>
      </c>
    </row>
    <row r="9" spans="1:14" ht="30.6" customHeight="1" x14ac:dyDescent="0.25">
      <c r="A9" s="234" t="s">
        <v>31</v>
      </c>
      <c r="B9" s="235">
        <v>0</v>
      </c>
      <c r="C9" s="235">
        <v>4</v>
      </c>
      <c r="D9" s="235">
        <v>0</v>
      </c>
      <c r="E9" s="235">
        <v>0</v>
      </c>
      <c r="F9" s="235">
        <v>18</v>
      </c>
      <c r="G9" s="235">
        <v>0</v>
      </c>
      <c r="H9" s="235">
        <v>0</v>
      </c>
      <c r="I9" s="235">
        <v>2</v>
      </c>
      <c r="J9" s="235">
        <v>0</v>
      </c>
      <c r="K9" s="235">
        <v>0</v>
      </c>
      <c r="L9" s="235">
        <v>5</v>
      </c>
      <c r="M9" s="235">
        <v>242</v>
      </c>
      <c r="N9" s="235">
        <v>377</v>
      </c>
    </row>
    <row r="10" spans="1:14" ht="30.6" customHeight="1" x14ac:dyDescent="0.25">
      <c r="A10" s="234" t="s">
        <v>71</v>
      </c>
      <c r="B10" s="235">
        <v>0</v>
      </c>
      <c r="C10" s="235">
        <v>2</v>
      </c>
      <c r="D10" s="235">
        <v>12</v>
      </c>
      <c r="E10" s="235">
        <v>0</v>
      </c>
      <c r="F10" s="235">
        <v>0</v>
      </c>
      <c r="G10" s="235">
        <v>8</v>
      </c>
      <c r="H10" s="235">
        <v>49</v>
      </c>
      <c r="I10" s="235">
        <v>29</v>
      </c>
      <c r="J10" s="235">
        <v>5</v>
      </c>
      <c r="K10" s="235">
        <v>0</v>
      </c>
      <c r="L10" s="235">
        <v>3</v>
      </c>
      <c r="M10" s="235">
        <v>57.000000000000007</v>
      </c>
      <c r="N10" s="235">
        <v>376</v>
      </c>
    </row>
    <row r="11" spans="1:14" ht="30.6" customHeight="1" x14ac:dyDescent="0.25">
      <c r="A11" s="234" t="s">
        <v>34</v>
      </c>
      <c r="B11" s="235">
        <v>0</v>
      </c>
      <c r="C11" s="235">
        <v>0</v>
      </c>
      <c r="D11" s="235">
        <v>0</v>
      </c>
      <c r="E11" s="235">
        <v>0</v>
      </c>
      <c r="F11" s="235">
        <v>0</v>
      </c>
      <c r="G11" s="235">
        <v>0</v>
      </c>
      <c r="H11" s="235">
        <v>0</v>
      </c>
      <c r="I11" s="235">
        <v>0</v>
      </c>
      <c r="J11" s="235">
        <v>0</v>
      </c>
      <c r="K11" s="235">
        <v>0</v>
      </c>
      <c r="L11" s="235">
        <v>5</v>
      </c>
      <c r="M11" s="235">
        <v>0</v>
      </c>
      <c r="N11" s="235">
        <v>143</v>
      </c>
    </row>
    <row r="12" spans="1:14" ht="30.6" customHeight="1" x14ac:dyDescent="0.25">
      <c r="A12" s="234" t="s">
        <v>72</v>
      </c>
      <c r="B12" s="235">
        <v>0</v>
      </c>
      <c r="C12" s="235">
        <v>0</v>
      </c>
      <c r="D12" s="235">
        <v>0</v>
      </c>
      <c r="E12" s="235">
        <v>0</v>
      </c>
      <c r="F12" s="235">
        <v>0</v>
      </c>
      <c r="G12" s="235">
        <v>0</v>
      </c>
      <c r="H12" s="235">
        <v>0</v>
      </c>
      <c r="I12" s="235">
        <v>0</v>
      </c>
      <c r="J12" s="235">
        <v>0</v>
      </c>
      <c r="K12" s="235">
        <v>0</v>
      </c>
      <c r="L12" s="235">
        <v>0</v>
      </c>
      <c r="M12" s="235">
        <v>0</v>
      </c>
      <c r="N12" s="235">
        <v>4</v>
      </c>
    </row>
    <row r="13" spans="1:14" ht="30.6" customHeight="1" x14ac:dyDescent="0.25">
      <c r="A13" s="234" t="s">
        <v>79</v>
      </c>
      <c r="B13" s="235">
        <v>0</v>
      </c>
      <c r="C13" s="235">
        <v>0</v>
      </c>
      <c r="D13" s="235">
        <v>0</v>
      </c>
      <c r="E13" s="235">
        <v>0</v>
      </c>
      <c r="F13" s="235">
        <v>0</v>
      </c>
      <c r="G13" s="235">
        <v>0</v>
      </c>
      <c r="H13" s="235">
        <v>0</v>
      </c>
      <c r="I13" s="235">
        <v>0</v>
      </c>
      <c r="J13" s="235">
        <v>0</v>
      </c>
      <c r="K13" s="235">
        <v>0</v>
      </c>
      <c r="L13" s="235">
        <v>0</v>
      </c>
      <c r="M13" s="235">
        <v>0</v>
      </c>
      <c r="N13" s="235">
        <v>17</v>
      </c>
    </row>
    <row r="14" spans="1:14" ht="30.6" customHeight="1" thickBot="1" x14ac:dyDescent="0.3">
      <c r="A14" s="234" t="s">
        <v>82</v>
      </c>
      <c r="B14" s="235">
        <v>0</v>
      </c>
      <c r="C14" s="235">
        <v>0</v>
      </c>
      <c r="D14" s="235">
        <v>0</v>
      </c>
      <c r="E14" s="235">
        <v>0</v>
      </c>
      <c r="F14" s="235">
        <v>0</v>
      </c>
      <c r="G14" s="235">
        <v>0</v>
      </c>
      <c r="H14" s="235">
        <v>0</v>
      </c>
      <c r="I14" s="235">
        <v>0</v>
      </c>
      <c r="J14" s="235">
        <v>0</v>
      </c>
      <c r="K14" s="235">
        <v>0</v>
      </c>
      <c r="L14" s="235">
        <v>0</v>
      </c>
      <c r="M14" s="235">
        <v>0</v>
      </c>
      <c r="N14" s="235">
        <v>1</v>
      </c>
    </row>
    <row r="15" spans="1:14" ht="30.6" customHeight="1" thickTop="1" thickBot="1" x14ac:dyDescent="0.3">
      <c r="A15" s="236" t="s">
        <v>58</v>
      </c>
      <c r="B15" s="237">
        <f>SUM(B6:B14)</f>
        <v>4</v>
      </c>
      <c r="C15" s="237">
        <f t="shared" ref="C15:M15" si="0">SUM(C6:C14)</f>
        <v>7</v>
      </c>
      <c r="D15" s="237">
        <f t="shared" si="0"/>
        <v>12</v>
      </c>
      <c r="E15" s="237">
        <f t="shared" si="0"/>
        <v>1</v>
      </c>
      <c r="F15" s="237">
        <f t="shared" si="0"/>
        <v>18</v>
      </c>
      <c r="G15" s="237">
        <f t="shared" si="0"/>
        <v>8</v>
      </c>
      <c r="H15" s="237">
        <f t="shared" si="0"/>
        <v>49</v>
      </c>
      <c r="I15" s="237">
        <f t="shared" si="0"/>
        <v>71</v>
      </c>
      <c r="J15" s="237">
        <f t="shared" si="0"/>
        <v>6</v>
      </c>
      <c r="K15" s="237">
        <f t="shared" si="0"/>
        <v>3</v>
      </c>
      <c r="L15" s="237">
        <f t="shared" si="0"/>
        <v>17</v>
      </c>
      <c r="M15" s="237">
        <f t="shared" si="0"/>
        <v>355</v>
      </c>
      <c r="N15" s="237">
        <v>1939</v>
      </c>
    </row>
    <row r="16" spans="1:14" ht="30.6" customHeight="1" thickTop="1" x14ac:dyDescent="0.25">
      <c r="N16" s="140"/>
    </row>
  </sheetData>
  <mergeCells count="16">
    <mergeCell ref="L3:L5"/>
    <mergeCell ref="M3:M5"/>
    <mergeCell ref="N3:N5"/>
    <mergeCell ref="A1:N1"/>
    <mergeCell ref="A2:A5"/>
    <mergeCell ref="B2:N2"/>
    <mergeCell ref="B3:B5"/>
    <mergeCell ref="C3:C5"/>
    <mergeCell ref="D3:D5"/>
    <mergeCell ref="E3:E5"/>
    <mergeCell ref="K3:K5"/>
    <mergeCell ref="F3:F5"/>
    <mergeCell ref="G3:G5"/>
    <mergeCell ref="H3:H5"/>
    <mergeCell ref="I3:I5"/>
    <mergeCell ref="J3:J5"/>
  </mergeCells>
  <printOptions horizontalCentered="1"/>
  <pageMargins left="0.97" right="0.88" top="0.57999999999999996" bottom="0.42" header="0.36" footer="0.24"/>
  <pageSetup paperSize="9" scale="49" orientation="landscape" r:id="rId1"/>
  <headerFooter>
    <oddFooter>&amp;C13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rightToLeft="1" zoomScale="55" zoomScaleNormal="55" workbookViewId="0">
      <selection activeCell="F17" sqref="F17"/>
    </sheetView>
  </sheetViews>
  <sheetFormatPr defaultRowHeight="34.15" customHeight="1" x14ac:dyDescent="0.25"/>
  <cols>
    <col min="1" max="1" width="26.5703125" customWidth="1"/>
    <col min="2" max="2" width="9.42578125" customWidth="1"/>
    <col min="3" max="3" width="11" customWidth="1"/>
    <col min="4" max="4" width="10.42578125" customWidth="1"/>
  </cols>
  <sheetData>
    <row r="1" spans="1:8" ht="22.5" customHeight="1" x14ac:dyDescent="0.25">
      <c r="A1" s="1635" t="s">
        <v>106</v>
      </c>
      <c r="B1" s="1635"/>
      <c r="C1" s="1635"/>
      <c r="D1" s="1635"/>
      <c r="E1" s="1635"/>
      <c r="F1" s="1635"/>
      <c r="G1" s="1635"/>
      <c r="H1" s="1635"/>
    </row>
    <row r="2" spans="1:8" ht="24" customHeight="1" x14ac:dyDescent="0.25">
      <c r="A2" s="1635" t="s">
        <v>274</v>
      </c>
      <c r="B2" s="1635"/>
      <c r="C2" s="1635"/>
      <c r="D2" s="1635"/>
      <c r="E2" s="1635"/>
      <c r="F2" s="1635"/>
      <c r="G2" s="1635"/>
      <c r="H2" s="1635"/>
    </row>
    <row r="3" spans="1:8" ht="26.25" customHeight="1" thickBot="1" x14ac:dyDescent="0.3">
      <c r="A3" s="1877" t="s">
        <v>228</v>
      </c>
      <c r="B3" s="1743"/>
      <c r="C3" s="1743"/>
      <c r="D3" s="1743"/>
      <c r="E3" s="1743"/>
      <c r="F3" s="1743"/>
      <c r="G3" s="1743"/>
      <c r="H3" s="1743"/>
    </row>
    <row r="4" spans="1:8" ht="34.15" customHeight="1" x14ac:dyDescent="0.25">
      <c r="A4" s="1635"/>
      <c r="B4" s="1846" t="s">
        <v>117</v>
      </c>
      <c r="C4" s="1846" t="s">
        <v>118</v>
      </c>
      <c r="D4" s="1846" t="s">
        <v>119</v>
      </c>
      <c r="E4" s="1846" t="s">
        <v>128</v>
      </c>
      <c r="F4" s="1846" t="s">
        <v>129</v>
      </c>
      <c r="G4" s="1846" t="s">
        <v>120</v>
      </c>
      <c r="H4" s="1875" t="s">
        <v>0</v>
      </c>
    </row>
    <row r="5" spans="1:8" ht="40.5" customHeight="1" thickBot="1" x14ac:dyDescent="0.3">
      <c r="A5" s="1841"/>
      <c r="B5" s="1874"/>
      <c r="C5" s="1874"/>
      <c r="D5" s="1874"/>
      <c r="E5" s="1874"/>
      <c r="F5" s="1874"/>
      <c r="G5" s="1874"/>
      <c r="H5" s="1876"/>
    </row>
    <row r="6" spans="1:8" ht="24.95" customHeight="1" x14ac:dyDescent="0.25">
      <c r="A6" s="130" t="s">
        <v>31</v>
      </c>
      <c r="B6" s="144">
        <v>1</v>
      </c>
      <c r="C6" s="144">
        <v>1</v>
      </c>
      <c r="D6" s="144">
        <v>3</v>
      </c>
      <c r="E6" s="144">
        <v>1</v>
      </c>
      <c r="F6" s="144">
        <v>1</v>
      </c>
      <c r="G6" s="143">
        <v>1</v>
      </c>
      <c r="H6" s="143">
        <f>SUM(B6:G6)</f>
        <v>8</v>
      </c>
    </row>
    <row r="7" spans="1:8" ht="30.6" customHeight="1" thickBot="1" x14ac:dyDescent="0.3">
      <c r="A7" s="137" t="s">
        <v>58</v>
      </c>
      <c r="B7" s="145">
        <v>1</v>
      </c>
      <c r="C7" s="145">
        <v>1</v>
      </c>
      <c r="D7" s="145">
        <v>3</v>
      </c>
      <c r="E7" s="145">
        <v>1</v>
      </c>
      <c r="F7" s="145">
        <v>1</v>
      </c>
      <c r="G7" s="136">
        <v>1</v>
      </c>
      <c r="H7" s="136">
        <f>SUM(B7:G7)</f>
        <v>8</v>
      </c>
    </row>
    <row r="8" spans="1:8" ht="34.15" customHeight="1" x14ac:dyDescent="0.25">
      <c r="D8" s="140"/>
    </row>
  </sheetData>
  <mergeCells count="11">
    <mergeCell ref="A2:H2"/>
    <mergeCell ref="A1:H1"/>
    <mergeCell ref="B3:H3"/>
    <mergeCell ref="G4:G5"/>
    <mergeCell ref="B4:B5"/>
    <mergeCell ref="C4:C5"/>
    <mergeCell ref="D4:D5"/>
    <mergeCell ref="H4:H5"/>
    <mergeCell ref="E4:E5"/>
    <mergeCell ref="F4:F5"/>
    <mergeCell ref="A3:A5"/>
  </mergeCells>
  <pageMargins left="0.56999999999999995" right="0.52" top="0.75" bottom="0.6" header="0.49" footer="0.31496062992126"/>
  <pageSetup paperSize="9" scale="51" orientation="portrait" r:id="rId1"/>
  <headerFooter>
    <oddFooter>&amp;C&amp;"-,غامق"&amp;10 &amp;12 12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rightToLeft="1" zoomScale="55" zoomScaleNormal="55" workbookViewId="0">
      <selection activeCell="K14" sqref="K14"/>
    </sheetView>
  </sheetViews>
  <sheetFormatPr defaultRowHeight="15" x14ac:dyDescent="0.25"/>
  <cols>
    <col min="1" max="1" width="23.7109375" customWidth="1"/>
    <col min="2" max="2" width="14.7109375" customWidth="1"/>
    <col min="3" max="3" width="26.5703125" customWidth="1"/>
    <col min="4" max="4" width="26.85546875" customWidth="1"/>
    <col min="5" max="5" width="30.7109375" customWidth="1"/>
    <col min="6" max="6" width="15.140625" customWidth="1"/>
  </cols>
  <sheetData>
    <row r="1" spans="1:6" ht="24.75" customHeight="1" x14ac:dyDescent="0.25">
      <c r="A1" s="1880" t="s">
        <v>145</v>
      </c>
      <c r="B1" s="1880"/>
      <c r="C1" s="1880"/>
      <c r="D1" s="1880"/>
      <c r="E1" s="1880"/>
      <c r="F1" s="54"/>
    </row>
    <row r="2" spans="1:6" ht="27.75" customHeight="1" thickBot="1" x14ac:dyDescent="0.3">
      <c r="A2" s="1881" t="s">
        <v>277</v>
      </c>
      <c r="B2" s="1881"/>
      <c r="C2" s="1881"/>
      <c r="D2" s="1881"/>
      <c r="E2" s="1881"/>
      <c r="F2" s="54"/>
    </row>
    <row r="3" spans="1:6" ht="27.75" customHeight="1" thickTop="1" thickBot="1" x14ac:dyDescent="0.3">
      <c r="A3" s="1887" t="s">
        <v>152</v>
      </c>
      <c r="B3" s="1883"/>
      <c r="C3" s="1888" t="s">
        <v>165</v>
      </c>
      <c r="D3" s="1888"/>
      <c r="E3" s="1885" t="s">
        <v>187</v>
      </c>
      <c r="F3" s="54"/>
    </row>
    <row r="4" spans="1:6" ht="29.25" customHeight="1" thickTop="1" thickBot="1" x14ac:dyDescent="0.3">
      <c r="A4" s="1881"/>
      <c r="B4" s="1884"/>
      <c r="C4" s="42" t="s">
        <v>168</v>
      </c>
      <c r="D4" s="43" t="s">
        <v>169</v>
      </c>
      <c r="E4" s="1886"/>
      <c r="F4" s="55"/>
    </row>
    <row r="5" spans="1:6" ht="24.95" customHeight="1" thickTop="1" x14ac:dyDescent="0.25">
      <c r="A5" s="1882" t="s">
        <v>25</v>
      </c>
      <c r="B5" s="1882"/>
      <c r="C5" s="150">
        <v>456</v>
      </c>
      <c r="D5" s="151">
        <v>1</v>
      </c>
      <c r="E5" s="151">
        <v>457</v>
      </c>
      <c r="F5" s="56"/>
    </row>
    <row r="6" spans="1:6" ht="24.95" customHeight="1" x14ac:dyDescent="0.25">
      <c r="A6" s="1878" t="s">
        <v>26</v>
      </c>
      <c r="B6" s="1878"/>
      <c r="C6" s="152">
        <v>254</v>
      </c>
      <c r="D6" s="153">
        <v>15</v>
      </c>
      <c r="E6" s="153">
        <v>269</v>
      </c>
      <c r="F6" s="57"/>
    </row>
    <row r="7" spans="1:6" ht="24.95" customHeight="1" x14ac:dyDescent="0.25">
      <c r="A7" s="1878" t="s">
        <v>27</v>
      </c>
      <c r="B7" s="1878"/>
      <c r="C7" s="152">
        <v>2227</v>
      </c>
      <c r="D7" s="153">
        <v>245</v>
      </c>
      <c r="E7" s="153">
        <v>2472</v>
      </c>
      <c r="F7" s="57"/>
    </row>
    <row r="8" spans="1:6" ht="24.95" customHeight="1" x14ac:dyDescent="0.25">
      <c r="A8" s="1879" t="s">
        <v>28</v>
      </c>
      <c r="B8" s="1879"/>
      <c r="C8" s="238">
        <v>3549</v>
      </c>
      <c r="D8" s="239">
        <v>27</v>
      </c>
      <c r="E8" s="239">
        <v>3576</v>
      </c>
      <c r="F8" s="57"/>
    </row>
    <row r="9" spans="1:6" ht="24.95" customHeight="1" x14ac:dyDescent="0.25">
      <c r="A9" s="1878" t="s">
        <v>29</v>
      </c>
      <c r="B9" s="1878"/>
      <c r="C9" s="152">
        <v>142</v>
      </c>
      <c r="D9" s="153">
        <v>1</v>
      </c>
      <c r="E9" s="153">
        <v>143</v>
      </c>
      <c r="F9" s="57"/>
    </row>
    <row r="10" spans="1:6" ht="24.95" customHeight="1" x14ac:dyDescent="0.25">
      <c r="A10" s="1878" t="s">
        <v>30</v>
      </c>
      <c r="B10" s="1878"/>
      <c r="C10" s="152">
        <v>2284</v>
      </c>
      <c r="D10" s="153">
        <v>167</v>
      </c>
      <c r="E10" s="153">
        <v>2451</v>
      </c>
      <c r="F10" s="58"/>
    </row>
    <row r="11" spans="1:6" ht="24.95" customHeight="1" x14ac:dyDescent="0.25">
      <c r="A11" s="1878" t="s">
        <v>31</v>
      </c>
      <c r="B11" s="1878"/>
      <c r="C11" s="152">
        <v>4521</v>
      </c>
      <c r="D11" s="153">
        <v>174</v>
      </c>
      <c r="E11" s="153">
        <v>4695</v>
      </c>
      <c r="F11" s="57"/>
    </row>
    <row r="12" spans="1:6" ht="24.95" customHeight="1" x14ac:dyDescent="0.25">
      <c r="A12" s="1878" t="s">
        <v>32</v>
      </c>
      <c r="B12" s="1878"/>
      <c r="C12" s="152">
        <v>47752</v>
      </c>
      <c r="D12" s="153">
        <v>27</v>
      </c>
      <c r="E12" s="153">
        <v>47779</v>
      </c>
      <c r="F12" s="57"/>
    </row>
    <row r="13" spans="1:6" ht="24.95" customHeight="1" x14ac:dyDescent="0.25">
      <c r="A13" s="1878" t="s">
        <v>33</v>
      </c>
      <c r="B13" s="1878"/>
      <c r="C13" s="152">
        <v>2827</v>
      </c>
      <c r="D13" s="153">
        <v>137</v>
      </c>
      <c r="E13" s="153">
        <v>2964</v>
      </c>
      <c r="F13" s="57"/>
    </row>
    <row r="14" spans="1:6" ht="24.95" customHeight="1" x14ac:dyDescent="0.25">
      <c r="A14" s="1878" t="s">
        <v>34</v>
      </c>
      <c r="B14" s="1878"/>
      <c r="C14" s="152">
        <v>3077</v>
      </c>
      <c r="D14" s="153">
        <v>222</v>
      </c>
      <c r="E14" s="153">
        <v>3299</v>
      </c>
    </row>
    <row r="15" spans="1:6" ht="24.95" customHeight="1" x14ac:dyDescent="0.25">
      <c r="A15" s="1878" t="s">
        <v>35</v>
      </c>
      <c r="B15" s="1878"/>
      <c r="C15" s="152">
        <v>1110</v>
      </c>
      <c r="D15" s="153">
        <v>61</v>
      </c>
      <c r="E15" s="153">
        <v>1171</v>
      </c>
      <c r="F15" s="57"/>
    </row>
    <row r="16" spans="1:6" ht="24.95" customHeight="1" x14ac:dyDescent="0.25">
      <c r="A16" s="1878" t="s">
        <v>36</v>
      </c>
      <c r="B16" s="1878"/>
      <c r="C16" s="152">
        <v>3165</v>
      </c>
      <c r="D16" s="153">
        <v>37</v>
      </c>
      <c r="E16" s="153">
        <v>3202</v>
      </c>
      <c r="F16" s="57"/>
    </row>
    <row r="17" spans="1:6" ht="24.95" customHeight="1" x14ac:dyDescent="0.25">
      <c r="A17" s="1878" t="s">
        <v>37</v>
      </c>
      <c r="B17" s="1878"/>
      <c r="C17" s="152">
        <v>507</v>
      </c>
      <c r="D17" s="153">
        <v>14</v>
      </c>
      <c r="E17" s="153">
        <v>521</v>
      </c>
      <c r="F17" s="57"/>
    </row>
    <row r="18" spans="1:6" ht="24.95" customHeight="1" x14ac:dyDescent="0.25">
      <c r="A18" s="1878" t="s">
        <v>38</v>
      </c>
      <c r="B18" s="1878"/>
      <c r="C18" s="152">
        <v>398</v>
      </c>
      <c r="D18" s="153">
        <v>21</v>
      </c>
      <c r="E18" s="153">
        <v>419</v>
      </c>
      <c r="F18" s="57"/>
    </row>
    <row r="19" spans="1:6" ht="24.95" customHeight="1" x14ac:dyDescent="0.25">
      <c r="A19" s="1878" t="s">
        <v>39</v>
      </c>
      <c r="B19" s="1878"/>
      <c r="C19" s="152">
        <v>616</v>
      </c>
      <c r="D19" s="153">
        <v>195</v>
      </c>
      <c r="E19" s="153">
        <v>811</v>
      </c>
      <c r="F19" s="57"/>
    </row>
    <row r="20" spans="1:6" ht="24.95" customHeight="1" x14ac:dyDescent="0.25">
      <c r="A20" s="1878" t="s">
        <v>40</v>
      </c>
      <c r="B20" s="1878"/>
      <c r="C20" s="152">
        <v>443</v>
      </c>
      <c r="D20" s="153">
        <v>180</v>
      </c>
      <c r="E20" s="153">
        <v>623</v>
      </c>
      <c r="F20" s="57"/>
    </row>
    <row r="21" spans="1:6" ht="24.95" customHeight="1" x14ac:dyDescent="0.25">
      <c r="A21" s="1878" t="s">
        <v>41</v>
      </c>
      <c r="B21" s="1878"/>
      <c r="C21" s="152">
        <v>1300</v>
      </c>
      <c r="D21" s="153">
        <v>25</v>
      </c>
      <c r="E21" s="153">
        <v>1325</v>
      </c>
      <c r="F21" s="57"/>
    </row>
    <row r="22" spans="1:6" ht="24.95" customHeight="1" x14ac:dyDescent="0.25">
      <c r="A22" s="1878" t="s">
        <v>42</v>
      </c>
      <c r="B22" s="1878"/>
      <c r="C22" s="152">
        <v>207</v>
      </c>
      <c r="D22" s="153">
        <v>13</v>
      </c>
      <c r="E22" s="153">
        <v>220</v>
      </c>
      <c r="F22" s="57"/>
    </row>
    <row r="23" spans="1:6" ht="24.95" customHeight="1" x14ac:dyDescent="0.25">
      <c r="A23" s="1878" t="s">
        <v>43</v>
      </c>
      <c r="B23" s="1878"/>
      <c r="C23" s="152">
        <v>222</v>
      </c>
      <c r="D23" s="153">
        <v>47</v>
      </c>
      <c r="E23" s="153">
        <v>269</v>
      </c>
      <c r="F23" s="57"/>
    </row>
    <row r="24" spans="1:6" ht="24.95" customHeight="1" x14ac:dyDescent="0.25">
      <c r="A24" s="1878" t="s">
        <v>44</v>
      </c>
      <c r="B24" s="1878"/>
      <c r="C24" s="152">
        <v>708</v>
      </c>
      <c r="D24" s="153">
        <v>3</v>
      </c>
      <c r="E24" s="153">
        <v>711</v>
      </c>
      <c r="F24" s="57"/>
    </row>
    <row r="25" spans="1:6" ht="24.95" customHeight="1" x14ac:dyDescent="0.25">
      <c r="A25" s="1878" t="s">
        <v>45</v>
      </c>
      <c r="B25" s="1878"/>
      <c r="C25" s="152">
        <v>534</v>
      </c>
      <c r="D25" s="153">
        <v>33</v>
      </c>
      <c r="E25" s="153">
        <v>567</v>
      </c>
      <c r="F25" s="57"/>
    </row>
    <row r="26" spans="1:6" ht="24.95" customHeight="1" x14ac:dyDescent="0.25">
      <c r="A26" s="1892" t="s">
        <v>46</v>
      </c>
      <c r="B26" s="1892"/>
      <c r="C26" s="152">
        <v>269</v>
      </c>
      <c r="D26" s="153">
        <v>4</v>
      </c>
      <c r="E26" s="153">
        <v>273</v>
      </c>
      <c r="F26" s="57"/>
    </row>
    <row r="27" spans="1:6" ht="24.95" customHeight="1" x14ac:dyDescent="0.25">
      <c r="A27" s="60" t="s">
        <v>153</v>
      </c>
      <c r="B27" s="60"/>
      <c r="C27" s="152">
        <v>299</v>
      </c>
      <c r="D27" s="153">
        <v>27</v>
      </c>
      <c r="E27" s="153">
        <v>326</v>
      </c>
      <c r="F27" s="57"/>
    </row>
    <row r="28" spans="1:6" ht="24.95" customHeight="1" x14ac:dyDescent="0.25">
      <c r="A28" s="60" t="s">
        <v>172</v>
      </c>
      <c r="B28" s="60"/>
      <c r="C28" s="152">
        <v>207</v>
      </c>
      <c r="D28" s="153">
        <v>55</v>
      </c>
      <c r="E28" s="153">
        <v>262</v>
      </c>
      <c r="F28" s="57"/>
    </row>
    <row r="29" spans="1:6" ht="24.95" customHeight="1" x14ac:dyDescent="0.25">
      <c r="A29" s="1891" t="s">
        <v>47</v>
      </c>
      <c r="B29" s="1891"/>
      <c r="C29" s="63">
        <v>379</v>
      </c>
      <c r="D29" s="153">
        <v>13</v>
      </c>
      <c r="E29" s="153">
        <v>392</v>
      </c>
      <c r="F29" s="57"/>
    </row>
    <row r="30" spans="1:6" ht="24.95" customHeight="1" x14ac:dyDescent="0.25">
      <c r="A30" s="1890" t="s">
        <v>48</v>
      </c>
      <c r="B30" s="1890"/>
      <c r="C30" s="146">
        <v>348</v>
      </c>
      <c r="D30" s="154">
        <v>0</v>
      </c>
      <c r="E30" s="154">
        <v>348</v>
      </c>
      <c r="F30" s="57"/>
    </row>
    <row r="31" spans="1:6" ht="32.25" customHeight="1" thickBot="1" x14ac:dyDescent="0.3">
      <c r="A31" s="1889" t="s">
        <v>58</v>
      </c>
      <c r="B31" s="1889"/>
      <c r="C31" s="155">
        <v>77801</v>
      </c>
      <c r="D31" s="156">
        <v>1744</v>
      </c>
      <c r="E31" s="156">
        <v>79545</v>
      </c>
      <c r="F31" s="57"/>
    </row>
    <row r="32" spans="1:6" ht="20.100000000000001" customHeight="1" x14ac:dyDescent="0.25">
      <c r="A32" s="13"/>
      <c r="B32" s="13"/>
      <c r="C32" s="13"/>
      <c r="D32" s="13"/>
      <c r="E32" s="13"/>
      <c r="F32" s="13"/>
    </row>
    <row r="33" spans="1:6" ht="20.100000000000001" customHeight="1" x14ac:dyDescent="0.25">
      <c r="A33" s="13"/>
      <c r="B33" s="13"/>
      <c r="C33" s="13"/>
      <c r="D33" s="13"/>
      <c r="E33" s="13"/>
      <c r="F33" s="13"/>
    </row>
    <row r="34" spans="1:6" ht="20.100000000000001" customHeight="1" x14ac:dyDescent="0.25">
      <c r="A34" s="13"/>
      <c r="B34" s="13"/>
      <c r="C34" s="13"/>
      <c r="D34" s="13"/>
      <c r="E34" s="13"/>
      <c r="F34" s="13"/>
    </row>
    <row r="35" spans="1:6" ht="20.100000000000001" customHeight="1" x14ac:dyDescent="0.25">
      <c r="A35" s="13"/>
      <c r="B35" s="13"/>
      <c r="C35" s="13"/>
      <c r="D35" s="13"/>
      <c r="E35" s="13"/>
      <c r="F35" s="13"/>
    </row>
    <row r="36" spans="1:6" ht="20.100000000000001" customHeight="1" x14ac:dyDescent="0.25">
      <c r="A36" s="13"/>
      <c r="B36" s="13"/>
      <c r="C36" s="13"/>
      <c r="D36" s="13"/>
      <c r="E36" s="13"/>
      <c r="F36" s="13"/>
    </row>
    <row r="37" spans="1:6" ht="20.100000000000001" customHeight="1" x14ac:dyDescent="0.25">
      <c r="A37" s="13"/>
      <c r="B37" s="13"/>
      <c r="C37" s="13"/>
      <c r="D37" s="13"/>
      <c r="E37" s="13"/>
      <c r="F37" s="13"/>
    </row>
    <row r="38" spans="1:6" ht="20.100000000000001" customHeight="1" x14ac:dyDescent="0.25">
      <c r="A38" s="13"/>
      <c r="B38" s="13"/>
      <c r="C38" s="13"/>
      <c r="D38" s="13"/>
      <c r="E38" s="13"/>
      <c r="F38" s="13"/>
    </row>
    <row r="39" spans="1:6" ht="20.100000000000001" customHeight="1" x14ac:dyDescent="0.25">
      <c r="A39" s="13"/>
      <c r="B39" s="13"/>
      <c r="C39" s="13"/>
      <c r="D39" s="13"/>
      <c r="E39" s="13"/>
      <c r="F39" s="13"/>
    </row>
    <row r="40" spans="1:6" ht="20.100000000000001" customHeight="1" x14ac:dyDescent="0.25">
      <c r="A40" s="13"/>
      <c r="B40" s="13"/>
      <c r="C40" s="13"/>
      <c r="D40" s="13"/>
      <c r="E40" s="13"/>
      <c r="F40" s="13"/>
    </row>
    <row r="41" spans="1:6" ht="20.100000000000001" customHeight="1" x14ac:dyDescent="0.25">
      <c r="A41" s="13"/>
      <c r="B41" s="13"/>
      <c r="C41" s="13"/>
      <c r="D41" s="13"/>
      <c r="E41" s="13"/>
      <c r="F41" s="13"/>
    </row>
    <row r="42" spans="1:6" ht="20.100000000000001" customHeight="1" x14ac:dyDescent="0.25">
      <c r="A42" s="13"/>
      <c r="B42" s="13"/>
      <c r="C42" s="13"/>
      <c r="D42" s="13"/>
      <c r="E42" s="13"/>
      <c r="F42" s="13"/>
    </row>
    <row r="43" spans="1:6" ht="20.100000000000001" customHeight="1" x14ac:dyDescent="0.25">
      <c r="A43" s="13"/>
      <c r="B43" s="13"/>
      <c r="C43" s="13"/>
      <c r="D43" s="13"/>
      <c r="E43" s="13"/>
      <c r="F43" s="13"/>
    </row>
    <row r="44" spans="1:6" ht="20.100000000000001" customHeight="1" x14ac:dyDescent="0.25">
      <c r="A44" s="13"/>
      <c r="B44" s="13"/>
      <c r="C44" s="13"/>
      <c r="D44" s="13"/>
      <c r="E44" s="13"/>
      <c r="F44" s="13"/>
    </row>
  </sheetData>
  <mergeCells count="31">
    <mergeCell ref="A31:B31"/>
    <mergeCell ref="A17:B17"/>
    <mergeCell ref="A16:B16"/>
    <mergeCell ref="A15:B15"/>
    <mergeCell ref="A14:B14"/>
    <mergeCell ref="A30:B30"/>
    <mergeCell ref="A29:B29"/>
    <mergeCell ref="A26:B26"/>
    <mergeCell ref="A25:B25"/>
    <mergeCell ref="A24:B24"/>
    <mergeCell ref="A23:B23"/>
    <mergeCell ref="A12:B12"/>
    <mergeCell ref="A9:B9"/>
    <mergeCell ref="A8:B8"/>
    <mergeCell ref="A1:E1"/>
    <mergeCell ref="A2:E2"/>
    <mergeCell ref="A7:B7"/>
    <mergeCell ref="A6:B6"/>
    <mergeCell ref="A5:B5"/>
    <mergeCell ref="B3:B4"/>
    <mergeCell ref="E3:E4"/>
    <mergeCell ref="A3:A4"/>
    <mergeCell ref="C3:D3"/>
    <mergeCell ref="A11:B11"/>
    <mergeCell ref="A10:B10"/>
    <mergeCell ref="A13:B13"/>
    <mergeCell ref="A22:B22"/>
    <mergeCell ref="A21:B21"/>
    <mergeCell ref="A20:B20"/>
    <mergeCell ref="A19:B19"/>
    <mergeCell ref="A18:B18"/>
  </mergeCells>
  <pageMargins left="0.7" right="0.7" top="1.03" bottom="0.75" header="0.77" footer="0.3"/>
  <pageSetup paperSize="9" scale="65" orientation="portrait" verticalDpi="1200" r:id="rId1"/>
  <rowBreaks count="1" manualBreakCount="1">
    <brk id="30" max="4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rightToLeft="1" zoomScale="70" zoomScaleNormal="70" workbookViewId="0">
      <selection activeCell="E9" sqref="E9"/>
    </sheetView>
  </sheetViews>
  <sheetFormatPr defaultRowHeight="15" x14ac:dyDescent="0.25"/>
  <cols>
    <col min="1" max="1" width="24.7109375" customWidth="1"/>
    <col min="2" max="2" width="17.7109375" customWidth="1"/>
    <col min="3" max="3" width="24.140625" customWidth="1"/>
    <col min="4" max="4" width="20.42578125" customWidth="1"/>
    <col min="5" max="5" width="30.7109375" customWidth="1"/>
  </cols>
  <sheetData>
    <row r="1" spans="1:5" ht="33" customHeight="1" thickBot="1" x14ac:dyDescent="0.3">
      <c r="A1" s="1881" t="s">
        <v>282</v>
      </c>
      <c r="B1" s="1881"/>
      <c r="C1" s="1881"/>
      <c r="D1" s="1881"/>
      <c r="E1" s="1881"/>
    </row>
    <row r="2" spans="1:5" ht="24.75" customHeight="1" thickTop="1" thickBot="1" x14ac:dyDescent="0.3">
      <c r="A2" s="1896" t="s">
        <v>278</v>
      </c>
      <c r="B2" s="77"/>
      <c r="C2" s="1898" t="s">
        <v>165</v>
      </c>
      <c r="D2" s="1899"/>
      <c r="E2" s="1900" t="s">
        <v>187</v>
      </c>
    </row>
    <row r="3" spans="1:5" ht="19.5" thickTop="1" thickBot="1" x14ac:dyDescent="0.3">
      <c r="A3" s="1897"/>
      <c r="B3" s="78"/>
      <c r="C3" s="42" t="s">
        <v>168</v>
      </c>
      <c r="D3" s="42" t="s">
        <v>169</v>
      </c>
      <c r="E3" s="1886"/>
    </row>
    <row r="4" spans="1:5" ht="24.95" customHeight="1" thickTop="1" x14ac:dyDescent="0.25">
      <c r="A4" s="1901" t="s">
        <v>49</v>
      </c>
      <c r="B4" s="1901"/>
      <c r="C4" s="63">
        <v>1486</v>
      </c>
      <c r="D4" s="59">
        <v>66</v>
      </c>
      <c r="E4" s="62">
        <v>1552</v>
      </c>
    </row>
    <row r="5" spans="1:5" ht="24.95" customHeight="1" x14ac:dyDescent="0.25">
      <c r="A5" s="1891" t="s">
        <v>50</v>
      </c>
      <c r="B5" s="1891"/>
      <c r="C5" s="158">
        <v>410</v>
      </c>
      <c r="D5" s="158">
        <v>0</v>
      </c>
      <c r="E5" s="158">
        <v>410</v>
      </c>
    </row>
    <row r="6" spans="1:5" ht="24.95" customHeight="1" x14ac:dyDescent="0.25">
      <c r="A6" s="1891" t="s">
        <v>51</v>
      </c>
      <c r="B6" s="1891"/>
      <c r="C6" s="158">
        <v>55</v>
      </c>
      <c r="D6" s="158">
        <v>0</v>
      </c>
      <c r="E6" s="158">
        <v>55</v>
      </c>
    </row>
    <row r="7" spans="1:5" ht="24.95" customHeight="1" x14ac:dyDescent="0.25">
      <c r="A7" s="1891" t="s">
        <v>52</v>
      </c>
      <c r="B7" s="1891"/>
      <c r="C7" s="158">
        <v>0</v>
      </c>
      <c r="D7" s="158">
        <v>0</v>
      </c>
      <c r="E7" s="158">
        <v>0</v>
      </c>
    </row>
    <row r="8" spans="1:5" ht="24.95" customHeight="1" x14ac:dyDescent="0.25">
      <c r="A8" s="1891" t="s">
        <v>53</v>
      </c>
      <c r="B8" s="1891"/>
      <c r="C8" s="158">
        <v>112</v>
      </c>
      <c r="D8" s="158">
        <v>1</v>
      </c>
      <c r="E8" s="158">
        <v>113</v>
      </c>
    </row>
    <row r="9" spans="1:5" ht="24.95" customHeight="1" x14ac:dyDescent="0.25">
      <c r="A9" s="1891" t="s">
        <v>54</v>
      </c>
      <c r="B9" s="1891"/>
      <c r="C9" s="158">
        <v>31</v>
      </c>
      <c r="D9" s="158">
        <v>3</v>
      </c>
      <c r="E9" s="158">
        <v>34</v>
      </c>
    </row>
    <row r="10" spans="1:5" ht="24.95" customHeight="1" x14ac:dyDescent="0.25">
      <c r="A10" s="1891" t="s">
        <v>55</v>
      </c>
      <c r="B10" s="1891"/>
      <c r="C10" s="158">
        <v>0</v>
      </c>
      <c r="D10" s="158">
        <v>0</v>
      </c>
      <c r="E10" s="158">
        <v>0</v>
      </c>
    </row>
    <row r="11" spans="1:5" ht="24.95" customHeight="1" x14ac:dyDescent="0.25">
      <c r="A11" s="1891" t="s">
        <v>56</v>
      </c>
      <c r="B11" s="1891"/>
      <c r="C11" s="158">
        <v>745</v>
      </c>
      <c r="D11" s="158">
        <v>0</v>
      </c>
      <c r="E11" s="158">
        <v>745</v>
      </c>
    </row>
    <row r="12" spans="1:5" ht="24.95" customHeight="1" x14ac:dyDescent="0.25">
      <c r="A12" s="1891" t="s">
        <v>57</v>
      </c>
      <c r="B12" s="1891"/>
      <c r="C12" s="157">
        <v>693</v>
      </c>
      <c r="D12" s="158">
        <v>9</v>
      </c>
      <c r="E12" s="158">
        <v>702</v>
      </c>
    </row>
    <row r="13" spans="1:5" ht="24.95" customHeight="1" x14ac:dyDescent="0.25">
      <c r="A13" s="1893" t="s">
        <v>154</v>
      </c>
      <c r="B13" s="1893"/>
      <c r="C13" s="157">
        <v>36</v>
      </c>
      <c r="D13" s="157">
        <v>0</v>
      </c>
      <c r="E13" s="157">
        <v>36</v>
      </c>
    </row>
    <row r="14" spans="1:5" ht="24.95" customHeight="1" x14ac:dyDescent="0.25">
      <c r="A14" s="1893" t="s">
        <v>155</v>
      </c>
      <c r="B14" s="1893"/>
      <c r="C14" s="157">
        <v>66</v>
      </c>
      <c r="D14" s="157">
        <v>0</v>
      </c>
      <c r="E14" s="157">
        <v>66</v>
      </c>
    </row>
    <row r="15" spans="1:5" ht="24.95" customHeight="1" x14ac:dyDescent="0.25">
      <c r="A15" s="1893" t="s">
        <v>156</v>
      </c>
      <c r="B15" s="1893"/>
      <c r="C15" s="157">
        <v>65</v>
      </c>
      <c r="D15" s="157">
        <v>0</v>
      </c>
      <c r="E15" s="157">
        <v>65</v>
      </c>
    </row>
    <row r="16" spans="1:5" ht="24.95" customHeight="1" x14ac:dyDescent="0.25">
      <c r="A16" s="1893" t="s">
        <v>158</v>
      </c>
      <c r="B16" s="1893"/>
      <c r="C16" s="157">
        <v>9</v>
      </c>
      <c r="D16" s="157">
        <v>0</v>
      </c>
      <c r="E16" s="157">
        <v>9</v>
      </c>
    </row>
    <row r="17" spans="1:5" ht="24.95" customHeight="1" x14ac:dyDescent="0.25">
      <c r="A17" s="1893" t="s">
        <v>157</v>
      </c>
      <c r="B17" s="1893"/>
      <c r="C17" s="157">
        <v>118</v>
      </c>
      <c r="D17" s="157">
        <v>2</v>
      </c>
      <c r="E17" s="157">
        <v>120</v>
      </c>
    </row>
    <row r="18" spans="1:5" ht="24.95" customHeight="1" x14ac:dyDescent="0.25">
      <c r="A18" s="1893" t="s">
        <v>162</v>
      </c>
      <c r="B18" s="1893"/>
      <c r="C18" s="157">
        <v>567</v>
      </c>
      <c r="D18" s="157">
        <v>7</v>
      </c>
      <c r="E18" s="157">
        <v>574</v>
      </c>
    </row>
    <row r="19" spans="1:5" ht="24.95" customHeight="1" x14ac:dyDescent="0.25">
      <c r="A19" s="1893" t="s">
        <v>159</v>
      </c>
      <c r="B19" s="1893"/>
      <c r="C19" s="157">
        <v>0</v>
      </c>
      <c r="D19" s="157">
        <v>0</v>
      </c>
      <c r="E19" s="157">
        <v>0</v>
      </c>
    </row>
    <row r="20" spans="1:5" ht="24.95" customHeight="1" x14ac:dyDescent="0.25">
      <c r="A20" s="1893" t="s">
        <v>160</v>
      </c>
      <c r="B20" s="1893"/>
      <c r="C20" s="157">
        <v>513</v>
      </c>
      <c r="D20" s="157">
        <v>0</v>
      </c>
      <c r="E20" s="157">
        <v>513</v>
      </c>
    </row>
    <row r="21" spans="1:5" ht="24.95" customHeight="1" x14ac:dyDescent="0.25">
      <c r="A21" s="1893" t="s">
        <v>161</v>
      </c>
      <c r="B21" s="1893"/>
      <c r="C21" s="157">
        <v>0</v>
      </c>
      <c r="D21" s="157">
        <v>0</v>
      </c>
      <c r="E21" s="157">
        <v>0</v>
      </c>
    </row>
    <row r="22" spans="1:5" ht="24.95" customHeight="1" x14ac:dyDescent="0.25">
      <c r="A22" s="1893" t="s">
        <v>163</v>
      </c>
      <c r="B22" s="1893"/>
      <c r="C22" s="157">
        <v>275</v>
      </c>
      <c r="D22" s="157">
        <v>16</v>
      </c>
      <c r="E22" s="157">
        <v>291</v>
      </c>
    </row>
    <row r="23" spans="1:5" ht="24.95" customHeight="1" x14ac:dyDescent="0.25">
      <c r="A23" s="1893" t="s">
        <v>164</v>
      </c>
      <c r="B23" s="1893"/>
      <c r="C23" s="157">
        <v>168</v>
      </c>
      <c r="D23" s="157">
        <v>23</v>
      </c>
      <c r="E23" s="157">
        <v>191</v>
      </c>
    </row>
    <row r="24" spans="1:5" ht="24.95" customHeight="1" thickBot="1" x14ac:dyDescent="0.3">
      <c r="A24" s="1894" t="s">
        <v>284</v>
      </c>
      <c r="B24" s="1894"/>
      <c r="C24" s="162">
        <f>SUM(C4:C23)</f>
        <v>5349</v>
      </c>
      <c r="D24" s="162">
        <f>SUM(D4:D23)</f>
        <v>127</v>
      </c>
      <c r="E24" s="162">
        <f>SUM(E4:E23)</f>
        <v>5476</v>
      </c>
    </row>
    <row r="25" spans="1:5" ht="24.95" customHeight="1" thickBot="1" x14ac:dyDescent="0.35">
      <c r="A25" s="1895" t="s">
        <v>16</v>
      </c>
      <c r="B25" s="1895"/>
      <c r="C25" s="160">
        <f>C24+'ج 10 لكل القطاعات'!C31</f>
        <v>83150</v>
      </c>
      <c r="D25" s="160">
        <f>D24+'ج 10 لكل القطاعات'!D31</f>
        <v>1871</v>
      </c>
      <c r="E25" s="160">
        <f>E24+'ج 10 لكل القطاعات'!E31</f>
        <v>85021</v>
      </c>
    </row>
    <row r="26" spans="1:5" ht="24.95" customHeight="1" thickTop="1" x14ac:dyDescent="0.25">
      <c r="C26" s="161"/>
      <c r="D26" s="161"/>
      <c r="E26" s="161"/>
    </row>
    <row r="27" spans="1:5" ht="24.95" customHeight="1" x14ac:dyDescent="0.25"/>
    <row r="28" spans="1:5" ht="24.95" customHeight="1" x14ac:dyDescent="0.25"/>
    <row r="34" ht="23.25" customHeight="1" x14ac:dyDescent="0.25"/>
    <row r="36" ht="23.25" customHeight="1" x14ac:dyDescent="0.25"/>
    <row r="45" ht="23.25" customHeight="1" x14ac:dyDescent="0.25"/>
  </sheetData>
  <mergeCells count="26">
    <mergeCell ref="A24:B24"/>
    <mergeCell ref="A25:B25"/>
    <mergeCell ref="A5:B5"/>
    <mergeCell ref="A1:E1"/>
    <mergeCell ref="A2:A3"/>
    <mergeCell ref="C2:D2"/>
    <mergeCell ref="E2:E3"/>
    <mergeCell ref="A4:B4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3:B23"/>
    <mergeCell ref="A18:B18"/>
    <mergeCell ref="A19:B19"/>
    <mergeCell ref="A20:B20"/>
    <mergeCell ref="A21:B21"/>
    <mergeCell ref="A22:B22"/>
  </mergeCells>
  <pageMargins left="0.7" right="0.7" top="0.75" bottom="0.75" header="0.3" footer="0.3"/>
  <pageSetup paperSize="9" scale="74" orientation="portrait" verticalDpi="12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G28"/>
  <sheetViews>
    <sheetView rightToLeft="1" view="pageBreakPreview" zoomScale="50" zoomScaleNormal="50" zoomScaleSheetLayoutView="50" workbookViewId="0">
      <selection activeCell="B24" sqref="B24"/>
    </sheetView>
  </sheetViews>
  <sheetFormatPr defaultColWidth="8.7109375" defaultRowHeight="15" x14ac:dyDescent="0.25"/>
  <cols>
    <col min="1" max="1" width="32.140625" style="454" customWidth="1"/>
    <col min="2" max="2" width="15.140625" style="454" customWidth="1"/>
    <col min="3" max="3" width="21.42578125" style="454" customWidth="1"/>
    <col min="4" max="4" width="12.85546875" style="454" customWidth="1"/>
    <col min="5" max="5" width="17.28515625" style="454" customWidth="1"/>
    <col min="6" max="6" width="16.42578125" style="454" customWidth="1"/>
    <col min="7" max="7" width="21.140625" style="454" customWidth="1"/>
    <col min="8" max="9" width="14.42578125" style="454" customWidth="1"/>
    <col min="10" max="10" width="16.42578125" style="454" customWidth="1"/>
    <col min="11" max="11" width="10.28515625" style="454" customWidth="1"/>
    <col min="12" max="12" width="11.140625" style="454" customWidth="1"/>
    <col min="13" max="13" width="16.85546875" style="454" customWidth="1"/>
    <col min="14" max="14" width="48.7109375" style="454" customWidth="1"/>
    <col min="15" max="15" width="17.85546875" style="13" customWidth="1"/>
    <col min="16" max="18" width="9" style="454" bestFit="1" customWidth="1"/>
    <col min="19" max="19" width="11.140625" style="454" bestFit="1" customWidth="1"/>
    <col min="20" max="16384" width="8.7109375" style="454"/>
  </cols>
  <sheetData>
    <row r="1" spans="1:33" ht="30.95" customHeight="1" x14ac:dyDescent="0.25">
      <c r="A1" s="1833" t="s">
        <v>999</v>
      </c>
      <c r="B1" s="1833"/>
      <c r="C1" s="1833"/>
      <c r="D1" s="1833"/>
      <c r="E1" s="1833"/>
      <c r="F1" s="1833"/>
      <c r="G1" s="1833"/>
      <c r="H1" s="1833"/>
      <c r="I1" s="1833"/>
      <c r="J1" s="1833"/>
      <c r="K1" s="1833"/>
      <c r="L1" s="1833"/>
      <c r="M1" s="1833"/>
      <c r="N1" s="1833"/>
      <c r="O1" s="682">
        <v>0</v>
      </c>
    </row>
    <row r="2" spans="1:33" ht="51.95" customHeight="1" x14ac:dyDescent="0.25">
      <c r="A2" s="1834" t="s">
        <v>1028</v>
      </c>
      <c r="B2" s="1834"/>
      <c r="C2" s="1834"/>
      <c r="D2" s="1834"/>
      <c r="E2" s="1834"/>
      <c r="F2" s="1834"/>
      <c r="G2" s="1834"/>
      <c r="H2" s="1834"/>
      <c r="I2" s="1834"/>
      <c r="J2" s="1834"/>
      <c r="K2" s="1834"/>
      <c r="L2" s="1834"/>
      <c r="M2" s="1834"/>
      <c r="N2" s="1834"/>
      <c r="O2" s="430"/>
    </row>
    <row r="3" spans="1:33" ht="27.95" customHeight="1" thickBot="1" x14ac:dyDescent="0.3">
      <c r="A3" s="1016" t="s">
        <v>946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681" t="s">
        <v>895</v>
      </c>
      <c r="O3" s="356"/>
    </row>
    <row r="4" spans="1:33" ht="48.95" customHeight="1" x14ac:dyDescent="0.25">
      <c r="A4" s="1638" t="s">
        <v>775</v>
      </c>
      <c r="B4" s="1014" t="s">
        <v>662</v>
      </c>
      <c r="C4" s="1014" t="s">
        <v>776</v>
      </c>
      <c r="D4" s="1014" t="s">
        <v>663</v>
      </c>
      <c r="E4" s="1014" t="s">
        <v>777</v>
      </c>
      <c r="F4" s="1014" t="s">
        <v>664</v>
      </c>
      <c r="G4" s="1014" t="s">
        <v>665</v>
      </c>
      <c r="H4" s="1014" t="s">
        <v>666</v>
      </c>
      <c r="I4" s="1014" t="s">
        <v>667</v>
      </c>
      <c r="J4" s="1014" t="s">
        <v>668</v>
      </c>
      <c r="K4" s="1014" t="s">
        <v>762</v>
      </c>
      <c r="L4" s="1014" t="s">
        <v>0</v>
      </c>
      <c r="M4" s="1014" t="s">
        <v>16</v>
      </c>
      <c r="N4" s="1832" t="s">
        <v>855</v>
      </c>
      <c r="O4" s="684"/>
    </row>
    <row r="5" spans="1:33" ht="58.5" customHeight="1" thickBot="1" x14ac:dyDescent="0.3">
      <c r="A5" s="1639"/>
      <c r="B5" s="1015" t="s">
        <v>886</v>
      </c>
      <c r="C5" s="1015" t="s">
        <v>887</v>
      </c>
      <c r="D5" s="1015" t="s">
        <v>888</v>
      </c>
      <c r="E5" s="1015" t="s">
        <v>889</v>
      </c>
      <c r="F5" s="1015" t="s">
        <v>890</v>
      </c>
      <c r="G5" s="1015" t="s">
        <v>891</v>
      </c>
      <c r="H5" s="1015" t="s">
        <v>892</v>
      </c>
      <c r="I5" s="1015" t="s">
        <v>893</v>
      </c>
      <c r="J5" s="1015" t="s">
        <v>905</v>
      </c>
      <c r="K5" s="1015" t="s">
        <v>478</v>
      </c>
      <c r="L5" s="1015" t="s">
        <v>372</v>
      </c>
      <c r="M5" s="1015" t="s">
        <v>429</v>
      </c>
      <c r="N5" s="1637"/>
      <c r="O5" s="684"/>
    </row>
    <row r="6" spans="1:33" ht="35.1" customHeight="1" thickBot="1" x14ac:dyDescent="0.3">
      <c r="A6" s="990" t="s">
        <v>780</v>
      </c>
      <c r="B6" s="635"/>
      <c r="C6" s="635"/>
      <c r="D6" s="635"/>
      <c r="E6" s="635"/>
      <c r="F6" s="635"/>
      <c r="G6" s="635"/>
      <c r="H6" s="635"/>
      <c r="I6" s="635"/>
      <c r="J6" s="635"/>
      <c r="K6" s="635"/>
      <c r="L6" s="635"/>
      <c r="M6" s="635"/>
      <c r="N6" s="491" t="s">
        <v>698</v>
      </c>
      <c r="O6" s="1020"/>
    </row>
    <row r="7" spans="1:33" ht="35.1" customHeight="1" x14ac:dyDescent="0.25">
      <c r="A7" s="657" t="s">
        <v>25</v>
      </c>
      <c r="B7" s="559">
        <v>0</v>
      </c>
      <c r="C7" s="602">
        <v>0</v>
      </c>
      <c r="D7" s="559">
        <v>0</v>
      </c>
      <c r="E7" s="559">
        <v>0</v>
      </c>
      <c r="F7" s="559">
        <v>0</v>
      </c>
      <c r="G7" s="989">
        <v>0</v>
      </c>
      <c r="H7" s="559">
        <v>0</v>
      </c>
      <c r="I7" s="559">
        <v>0</v>
      </c>
      <c r="J7" s="559">
        <v>0</v>
      </c>
      <c r="K7" s="559">
        <v>0</v>
      </c>
      <c r="L7" s="559">
        <v>0</v>
      </c>
      <c r="M7" s="559">
        <v>0</v>
      </c>
      <c r="N7" s="627" t="s">
        <v>437</v>
      </c>
      <c r="O7" s="989">
        <v>0</v>
      </c>
      <c r="P7" s="1449">
        <v>0</v>
      </c>
      <c r="Q7" s="1474">
        <v>0</v>
      </c>
      <c r="R7" s="1475">
        <v>0</v>
      </c>
      <c r="S7" s="1446">
        <f t="shared" ref="S7:S27" si="0">SUM(O7:R7)</f>
        <v>0</v>
      </c>
      <c r="U7" s="454">
        <v>0</v>
      </c>
      <c r="V7" s="454">
        <v>0</v>
      </c>
      <c r="W7" s="454">
        <v>0</v>
      </c>
      <c r="X7" s="454">
        <v>0</v>
      </c>
      <c r="Y7" s="454">
        <v>0</v>
      </c>
      <c r="Z7" s="454">
        <v>0</v>
      </c>
      <c r="AA7" s="454">
        <v>0</v>
      </c>
      <c r="AB7" s="454">
        <v>0</v>
      </c>
      <c r="AC7" s="454">
        <v>0</v>
      </c>
      <c r="AD7" s="454">
        <v>0</v>
      </c>
      <c r="AE7" s="454">
        <v>0</v>
      </c>
      <c r="AF7" s="454">
        <v>28</v>
      </c>
      <c r="AG7" s="454" t="s">
        <v>389</v>
      </c>
    </row>
    <row r="8" spans="1:33" ht="35.1" customHeight="1" x14ac:dyDescent="0.25">
      <c r="A8" s="657" t="s">
        <v>301</v>
      </c>
      <c r="B8" s="559">
        <v>0</v>
      </c>
      <c r="C8" s="602">
        <v>0</v>
      </c>
      <c r="D8" s="559">
        <v>0</v>
      </c>
      <c r="E8" s="559">
        <v>0</v>
      </c>
      <c r="F8" s="559">
        <v>0</v>
      </c>
      <c r="G8" s="989">
        <v>0</v>
      </c>
      <c r="H8" s="559">
        <v>0</v>
      </c>
      <c r="I8" s="559">
        <v>0</v>
      </c>
      <c r="J8" s="559">
        <v>0</v>
      </c>
      <c r="K8" s="559">
        <v>0</v>
      </c>
      <c r="L8" s="559">
        <v>0</v>
      </c>
      <c r="M8" s="559">
        <v>28</v>
      </c>
      <c r="N8" s="627" t="s">
        <v>389</v>
      </c>
      <c r="O8" s="1483">
        <v>28</v>
      </c>
      <c r="P8" s="1473">
        <v>0</v>
      </c>
      <c r="Q8" s="1128">
        <v>0</v>
      </c>
      <c r="R8" s="1476">
        <v>0</v>
      </c>
      <c r="S8" s="1477">
        <f t="shared" si="0"/>
        <v>28</v>
      </c>
      <c r="T8" s="1126"/>
    </row>
    <row r="9" spans="1:33" ht="35.1" customHeight="1" x14ac:dyDescent="0.25">
      <c r="A9" s="657" t="s">
        <v>44</v>
      </c>
      <c r="B9" s="559">
        <v>0</v>
      </c>
      <c r="C9" s="602">
        <v>0</v>
      </c>
      <c r="D9" s="559">
        <v>0</v>
      </c>
      <c r="E9" s="559">
        <v>0</v>
      </c>
      <c r="F9" s="559">
        <v>0</v>
      </c>
      <c r="G9" s="989">
        <v>0</v>
      </c>
      <c r="H9" s="559">
        <v>0</v>
      </c>
      <c r="I9" s="559">
        <v>0</v>
      </c>
      <c r="J9" s="559">
        <v>0</v>
      </c>
      <c r="K9" s="559">
        <v>0</v>
      </c>
      <c r="L9" s="559">
        <v>0</v>
      </c>
      <c r="M9" s="559">
        <v>87</v>
      </c>
      <c r="N9" s="627" t="s">
        <v>391</v>
      </c>
      <c r="O9" s="989">
        <v>3</v>
      </c>
      <c r="P9" s="1473">
        <v>84</v>
      </c>
      <c r="Q9" s="1128">
        <v>0</v>
      </c>
      <c r="R9" s="1476">
        <v>0</v>
      </c>
      <c r="S9" s="1477">
        <f t="shared" si="0"/>
        <v>87</v>
      </c>
      <c r="T9" s="1126"/>
    </row>
    <row r="10" spans="1:33" ht="35.1" customHeight="1" x14ac:dyDescent="0.25">
      <c r="A10" s="657" t="s">
        <v>36</v>
      </c>
      <c r="B10" s="559">
        <v>0</v>
      </c>
      <c r="C10" s="602">
        <v>0</v>
      </c>
      <c r="D10" s="559">
        <v>0</v>
      </c>
      <c r="E10" s="559">
        <v>0</v>
      </c>
      <c r="F10" s="559">
        <v>0</v>
      </c>
      <c r="G10" s="534">
        <v>0</v>
      </c>
      <c r="H10" s="559">
        <v>0</v>
      </c>
      <c r="I10" s="559">
        <v>0</v>
      </c>
      <c r="J10" s="559">
        <v>0</v>
      </c>
      <c r="K10" s="559">
        <v>263</v>
      </c>
      <c r="L10" s="559">
        <f>SUM(C10:K10)</f>
        <v>263</v>
      </c>
      <c r="M10" s="559">
        <v>296</v>
      </c>
      <c r="N10" s="627" t="s">
        <v>392</v>
      </c>
      <c r="O10" s="989">
        <v>28</v>
      </c>
      <c r="P10" s="1473">
        <v>2</v>
      </c>
      <c r="Q10" s="1128">
        <v>3</v>
      </c>
      <c r="R10" s="1476">
        <v>263</v>
      </c>
      <c r="S10" s="1477">
        <f t="shared" si="0"/>
        <v>296</v>
      </c>
      <c r="T10" s="1126"/>
    </row>
    <row r="11" spans="1:33" ht="35.1" customHeight="1" x14ac:dyDescent="0.25">
      <c r="A11" s="657" t="s">
        <v>136</v>
      </c>
      <c r="B11" s="559">
        <v>0</v>
      </c>
      <c r="C11" s="602">
        <v>0</v>
      </c>
      <c r="D11" s="559">
        <v>0</v>
      </c>
      <c r="E11" s="559">
        <v>0</v>
      </c>
      <c r="F11" s="559">
        <v>0</v>
      </c>
      <c r="G11" s="534">
        <v>0</v>
      </c>
      <c r="H11" s="559">
        <v>0</v>
      </c>
      <c r="I11" s="559">
        <v>0</v>
      </c>
      <c r="J11" s="559">
        <v>0</v>
      </c>
      <c r="K11" s="559">
        <v>3</v>
      </c>
      <c r="L11" s="559">
        <f>SUM(C11:K11)</f>
        <v>3</v>
      </c>
      <c r="M11" s="559">
        <v>88</v>
      </c>
      <c r="N11" s="627" t="s">
        <v>393</v>
      </c>
      <c r="O11" s="989">
        <v>81</v>
      </c>
      <c r="P11" s="1473">
        <v>4</v>
      </c>
      <c r="Q11" s="1128">
        <v>0</v>
      </c>
      <c r="R11" s="1476">
        <v>3</v>
      </c>
      <c r="S11" s="1477">
        <f t="shared" si="0"/>
        <v>88</v>
      </c>
      <c r="T11" s="1126"/>
    </row>
    <row r="12" spans="1:33" ht="35.1" customHeight="1" x14ac:dyDescent="0.25">
      <c r="A12" s="657" t="s">
        <v>35</v>
      </c>
      <c r="B12" s="559">
        <v>0</v>
      </c>
      <c r="C12" s="602">
        <v>0</v>
      </c>
      <c r="D12" s="559">
        <v>0</v>
      </c>
      <c r="E12" s="559">
        <v>0</v>
      </c>
      <c r="F12" s="559">
        <v>0</v>
      </c>
      <c r="G12" s="534">
        <v>0</v>
      </c>
      <c r="H12" s="559">
        <v>0</v>
      </c>
      <c r="I12" s="559">
        <v>0</v>
      </c>
      <c r="J12" s="559">
        <v>0</v>
      </c>
      <c r="K12" s="559">
        <v>3</v>
      </c>
      <c r="L12" s="559">
        <f>SUM(C12:K12)</f>
        <v>3</v>
      </c>
      <c r="M12" s="559">
        <v>25</v>
      </c>
      <c r="N12" s="627" t="s">
        <v>394</v>
      </c>
      <c r="O12" s="989">
        <v>21</v>
      </c>
      <c r="P12" s="1473">
        <v>0</v>
      </c>
      <c r="Q12" s="1128">
        <v>1</v>
      </c>
      <c r="R12" s="1476">
        <v>3</v>
      </c>
      <c r="S12" s="1477">
        <f t="shared" si="0"/>
        <v>25</v>
      </c>
      <c r="T12" s="1126"/>
    </row>
    <row r="13" spans="1:33" ht="35.1" customHeight="1" x14ac:dyDescent="0.25">
      <c r="A13" s="657" t="s">
        <v>37</v>
      </c>
      <c r="B13" s="559">
        <v>0</v>
      </c>
      <c r="C13" s="602">
        <v>0</v>
      </c>
      <c r="D13" s="559">
        <v>0</v>
      </c>
      <c r="E13" s="559">
        <v>0</v>
      </c>
      <c r="F13" s="559">
        <v>0</v>
      </c>
      <c r="G13" s="534">
        <v>0</v>
      </c>
      <c r="H13" s="559">
        <v>0</v>
      </c>
      <c r="I13" s="559">
        <v>0</v>
      </c>
      <c r="J13" s="559">
        <v>0</v>
      </c>
      <c r="K13" s="559">
        <v>0</v>
      </c>
      <c r="L13" s="559">
        <v>0</v>
      </c>
      <c r="M13" s="559">
        <v>3</v>
      </c>
      <c r="N13" s="627" t="s">
        <v>438</v>
      </c>
      <c r="O13" s="989">
        <v>3</v>
      </c>
      <c r="P13" s="1473">
        <v>0</v>
      </c>
      <c r="Q13" s="1128">
        <v>0</v>
      </c>
      <c r="R13" s="1476">
        <v>0</v>
      </c>
      <c r="S13" s="1477">
        <f t="shared" si="0"/>
        <v>3</v>
      </c>
      <c r="T13" s="1126"/>
    </row>
    <row r="14" spans="1:33" ht="35.1" customHeight="1" x14ac:dyDescent="0.25">
      <c r="A14" s="657" t="s">
        <v>123</v>
      </c>
      <c r="B14" s="559">
        <v>0</v>
      </c>
      <c r="C14" s="602">
        <v>0</v>
      </c>
      <c r="D14" s="559">
        <v>0</v>
      </c>
      <c r="E14" s="559">
        <v>0</v>
      </c>
      <c r="F14" s="559">
        <v>0</v>
      </c>
      <c r="G14" s="534">
        <v>0</v>
      </c>
      <c r="H14" s="559">
        <v>0</v>
      </c>
      <c r="I14" s="559">
        <v>0</v>
      </c>
      <c r="J14" s="559">
        <v>0</v>
      </c>
      <c r="K14" s="559">
        <v>7</v>
      </c>
      <c r="L14" s="559">
        <f>SUM(C14:K14)</f>
        <v>7</v>
      </c>
      <c r="M14" s="559">
        <v>12</v>
      </c>
      <c r="N14" s="627" t="s">
        <v>396</v>
      </c>
      <c r="O14" s="989">
        <v>5</v>
      </c>
      <c r="P14" s="1473">
        <v>0</v>
      </c>
      <c r="Q14" s="1128">
        <v>0</v>
      </c>
      <c r="R14" s="1476">
        <v>7</v>
      </c>
      <c r="S14" s="1477">
        <f t="shared" si="0"/>
        <v>12</v>
      </c>
      <c r="T14" s="1126"/>
    </row>
    <row r="15" spans="1:33" ht="35.1" customHeight="1" x14ac:dyDescent="0.25">
      <c r="A15" s="657" t="s">
        <v>139</v>
      </c>
      <c r="B15" s="559">
        <v>0</v>
      </c>
      <c r="C15" s="602">
        <v>0</v>
      </c>
      <c r="D15" s="559">
        <v>0</v>
      </c>
      <c r="E15" s="559">
        <v>0</v>
      </c>
      <c r="F15" s="559">
        <v>0</v>
      </c>
      <c r="G15" s="534">
        <v>0</v>
      </c>
      <c r="H15" s="559">
        <v>0</v>
      </c>
      <c r="I15" s="559">
        <v>0</v>
      </c>
      <c r="J15" s="559">
        <v>0</v>
      </c>
      <c r="K15" s="559">
        <v>0</v>
      </c>
      <c r="L15" s="559">
        <v>0</v>
      </c>
      <c r="M15" s="559">
        <v>3</v>
      </c>
      <c r="N15" s="627" t="s">
        <v>397</v>
      </c>
      <c r="O15" s="989">
        <v>2</v>
      </c>
      <c r="P15" s="1473">
        <v>1</v>
      </c>
      <c r="Q15" s="1128">
        <v>0</v>
      </c>
      <c r="R15" s="1476">
        <v>0</v>
      </c>
      <c r="S15" s="1477">
        <f t="shared" si="0"/>
        <v>3</v>
      </c>
      <c r="T15" s="1126"/>
    </row>
    <row r="16" spans="1:33" ht="35.1" customHeight="1" x14ac:dyDescent="0.25">
      <c r="A16" s="657" t="s">
        <v>39</v>
      </c>
      <c r="B16" s="559">
        <v>0</v>
      </c>
      <c r="C16" s="602">
        <v>0</v>
      </c>
      <c r="D16" s="559">
        <v>0</v>
      </c>
      <c r="E16" s="559">
        <v>0</v>
      </c>
      <c r="F16" s="559">
        <v>0</v>
      </c>
      <c r="G16" s="534">
        <v>0</v>
      </c>
      <c r="H16" s="559">
        <v>0</v>
      </c>
      <c r="I16" s="559">
        <v>0</v>
      </c>
      <c r="J16" s="559">
        <v>0</v>
      </c>
      <c r="K16" s="559">
        <v>0</v>
      </c>
      <c r="L16" s="559">
        <v>0</v>
      </c>
      <c r="M16" s="559">
        <v>3</v>
      </c>
      <c r="N16" s="627" t="s">
        <v>439</v>
      </c>
      <c r="O16" s="602">
        <v>0</v>
      </c>
      <c r="P16" s="1473">
        <v>3</v>
      </c>
      <c r="Q16" s="1128">
        <v>0</v>
      </c>
      <c r="R16" s="1476">
        <v>0</v>
      </c>
      <c r="S16" s="1477">
        <f t="shared" si="0"/>
        <v>3</v>
      </c>
      <c r="T16" s="1126"/>
    </row>
    <row r="17" spans="1:20" ht="35.1" customHeight="1" x14ac:dyDescent="0.25">
      <c r="A17" s="1084" t="s">
        <v>33</v>
      </c>
      <c r="B17" s="602">
        <v>0</v>
      </c>
      <c r="C17" s="602">
        <v>0</v>
      </c>
      <c r="D17" s="602">
        <v>0</v>
      </c>
      <c r="E17" s="602">
        <v>0</v>
      </c>
      <c r="F17" s="602">
        <v>0</v>
      </c>
      <c r="G17" s="615">
        <v>0</v>
      </c>
      <c r="H17" s="602">
        <v>0</v>
      </c>
      <c r="I17" s="602">
        <v>0</v>
      </c>
      <c r="J17" s="602">
        <v>0</v>
      </c>
      <c r="K17" s="602">
        <v>7</v>
      </c>
      <c r="L17" s="602">
        <f>SUM(C17:K17)</f>
        <v>7</v>
      </c>
      <c r="M17" s="602">
        <v>38</v>
      </c>
      <c r="N17" s="604" t="s">
        <v>399</v>
      </c>
      <c r="O17" s="989">
        <v>10</v>
      </c>
      <c r="P17" s="1473">
        <v>13</v>
      </c>
      <c r="Q17" s="1128">
        <v>8</v>
      </c>
      <c r="R17" s="1476">
        <v>7</v>
      </c>
      <c r="S17" s="1477">
        <f t="shared" si="0"/>
        <v>38</v>
      </c>
      <c r="T17" s="1126"/>
    </row>
    <row r="18" spans="1:20" ht="35.1" customHeight="1" x14ac:dyDescent="0.25">
      <c r="A18" s="657" t="s">
        <v>134</v>
      </c>
      <c r="B18" s="559">
        <v>0</v>
      </c>
      <c r="C18" s="602">
        <v>0</v>
      </c>
      <c r="D18" s="559">
        <v>0</v>
      </c>
      <c r="E18" s="559">
        <v>0</v>
      </c>
      <c r="F18" s="559">
        <v>0</v>
      </c>
      <c r="G18" s="534">
        <v>0</v>
      </c>
      <c r="H18" s="559">
        <v>0</v>
      </c>
      <c r="I18" s="559">
        <v>0</v>
      </c>
      <c r="J18" s="559">
        <v>0</v>
      </c>
      <c r="K18" s="559">
        <v>5</v>
      </c>
      <c r="L18" s="559">
        <f>SUM(C18:K18)</f>
        <v>5</v>
      </c>
      <c r="M18" s="559">
        <v>119</v>
      </c>
      <c r="N18" s="627" t="s">
        <v>400</v>
      </c>
      <c r="O18" s="989">
        <v>3</v>
      </c>
      <c r="P18" s="1473">
        <v>61</v>
      </c>
      <c r="Q18" s="1128">
        <v>50</v>
      </c>
      <c r="R18" s="1476">
        <v>5</v>
      </c>
      <c r="S18" s="1477">
        <f t="shared" si="0"/>
        <v>119</v>
      </c>
      <c r="T18" s="1126"/>
    </row>
    <row r="19" spans="1:20" ht="35.1" customHeight="1" x14ac:dyDescent="0.25">
      <c r="A19" s="657" t="s">
        <v>30</v>
      </c>
      <c r="B19" s="559">
        <v>0</v>
      </c>
      <c r="C19" s="602">
        <v>0</v>
      </c>
      <c r="D19" s="559">
        <v>0</v>
      </c>
      <c r="E19" s="559">
        <v>0</v>
      </c>
      <c r="F19" s="559">
        <v>0</v>
      </c>
      <c r="G19" s="534">
        <v>0</v>
      </c>
      <c r="H19" s="559">
        <v>0</v>
      </c>
      <c r="I19" s="559">
        <v>0</v>
      </c>
      <c r="J19" s="559">
        <v>0</v>
      </c>
      <c r="K19" s="559">
        <v>119</v>
      </c>
      <c r="L19" s="559">
        <f>SUM(C19:K19)</f>
        <v>119</v>
      </c>
      <c r="M19" s="559">
        <v>333</v>
      </c>
      <c r="N19" s="627" t="s">
        <v>428</v>
      </c>
      <c r="O19" s="989">
        <v>86</v>
      </c>
      <c r="P19" s="1473">
        <v>54</v>
      </c>
      <c r="Q19" s="1128">
        <v>74</v>
      </c>
      <c r="R19" s="1476">
        <v>119</v>
      </c>
      <c r="S19" s="1477">
        <f t="shared" si="0"/>
        <v>333</v>
      </c>
      <c r="T19" s="1126"/>
    </row>
    <row r="20" spans="1:20" ht="35.1" customHeight="1" x14ac:dyDescent="0.25">
      <c r="A20" s="657" t="s">
        <v>296</v>
      </c>
      <c r="B20" s="559">
        <v>0</v>
      </c>
      <c r="C20" s="602">
        <v>0</v>
      </c>
      <c r="D20" s="559">
        <v>0</v>
      </c>
      <c r="E20" s="559">
        <v>0</v>
      </c>
      <c r="F20" s="559">
        <v>0</v>
      </c>
      <c r="G20" s="534">
        <v>0</v>
      </c>
      <c r="H20" s="559">
        <v>0</v>
      </c>
      <c r="I20" s="559">
        <v>0</v>
      </c>
      <c r="J20" s="559">
        <v>0</v>
      </c>
      <c r="K20" s="559">
        <v>82</v>
      </c>
      <c r="L20" s="559">
        <f>SUM(C20:K20)</f>
        <v>82</v>
      </c>
      <c r="M20" s="559">
        <v>129</v>
      </c>
      <c r="N20" s="627" t="s">
        <v>402</v>
      </c>
      <c r="O20" s="989">
        <v>47</v>
      </c>
      <c r="P20" s="1473">
        <v>0</v>
      </c>
      <c r="Q20" s="1128">
        <v>0</v>
      </c>
      <c r="R20" s="1476">
        <v>82</v>
      </c>
      <c r="S20" s="1477">
        <f t="shared" si="0"/>
        <v>129</v>
      </c>
      <c r="T20" s="1126"/>
    </row>
    <row r="21" spans="1:20" ht="35.1" customHeight="1" x14ac:dyDescent="0.25">
      <c r="A21" s="657" t="s">
        <v>42</v>
      </c>
      <c r="B21" s="559">
        <v>0</v>
      </c>
      <c r="C21" s="602">
        <v>0</v>
      </c>
      <c r="D21" s="559">
        <v>0</v>
      </c>
      <c r="E21" s="559">
        <v>0</v>
      </c>
      <c r="F21" s="559">
        <v>0</v>
      </c>
      <c r="G21" s="534">
        <v>0</v>
      </c>
      <c r="H21" s="559">
        <v>0</v>
      </c>
      <c r="I21" s="559">
        <v>0</v>
      </c>
      <c r="J21" s="559">
        <v>0</v>
      </c>
      <c r="K21" s="559">
        <v>2</v>
      </c>
      <c r="L21" s="559">
        <f>SUM(C21:K21)</f>
        <v>2</v>
      </c>
      <c r="M21" s="559">
        <v>8</v>
      </c>
      <c r="N21" s="627" t="s">
        <v>403</v>
      </c>
      <c r="O21" s="989">
        <v>4</v>
      </c>
      <c r="P21" s="1473">
        <v>2</v>
      </c>
      <c r="Q21" s="1128">
        <v>0</v>
      </c>
      <c r="R21" s="1476">
        <v>2</v>
      </c>
      <c r="S21" s="1477">
        <f t="shared" si="0"/>
        <v>8</v>
      </c>
      <c r="T21" s="1126"/>
    </row>
    <row r="22" spans="1:20" ht="35.1" customHeight="1" x14ac:dyDescent="0.25">
      <c r="A22" s="657" t="s">
        <v>26</v>
      </c>
      <c r="B22" s="559">
        <v>0</v>
      </c>
      <c r="C22" s="602">
        <v>0</v>
      </c>
      <c r="D22" s="559">
        <v>0</v>
      </c>
      <c r="E22" s="559">
        <v>0</v>
      </c>
      <c r="F22" s="559">
        <v>0</v>
      </c>
      <c r="G22" s="534">
        <v>0</v>
      </c>
      <c r="H22" s="559">
        <v>0</v>
      </c>
      <c r="I22" s="559">
        <v>0</v>
      </c>
      <c r="J22" s="559">
        <v>0</v>
      </c>
      <c r="K22" s="559">
        <v>0</v>
      </c>
      <c r="L22" s="559">
        <v>0</v>
      </c>
      <c r="M22" s="559">
        <v>60</v>
      </c>
      <c r="N22" s="627" t="s">
        <v>440</v>
      </c>
      <c r="O22" s="989">
        <v>9</v>
      </c>
      <c r="P22" s="1473">
        <v>51</v>
      </c>
      <c r="Q22" s="1128">
        <v>0</v>
      </c>
      <c r="R22" s="1476">
        <v>0</v>
      </c>
      <c r="S22" s="1477">
        <f t="shared" si="0"/>
        <v>60</v>
      </c>
      <c r="T22" s="1126"/>
    </row>
    <row r="23" spans="1:20" ht="35.1" customHeight="1" x14ac:dyDescent="0.25">
      <c r="A23" s="496" t="s">
        <v>986</v>
      </c>
      <c r="B23" s="559">
        <v>0</v>
      </c>
      <c r="C23" s="602">
        <v>1</v>
      </c>
      <c r="D23" s="559">
        <v>0</v>
      </c>
      <c r="E23" s="559">
        <v>0</v>
      </c>
      <c r="F23" s="559">
        <v>1</v>
      </c>
      <c r="G23" s="534">
        <v>0</v>
      </c>
      <c r="H23" s="559">
        <v>0</v>
      </c>
      <c r="I23" s="559">
        <v>0</v>
      </c>
      <c r="J23" s="559">
        <v>0</v>
      </c>
      <c r="K23" s="559">
        <v>52</v>
      </c>
      <c r="L23" s="559">
        <f>SUM(C23:K23)</f>
        <v>54</v>
      </c>
      <c r="M23" s="559">
        <v>160</v>
      </c>
      <c r="N23" s="627" t="s">
        <v>441</v>
      </c>
      <c r="O23" s="989">
        <v>93</v>
      </c>
      <c r="P23" s="1473">
        <v>13</v>
      </c>
      <c r="Q23" s="1128">
        <v>0</v>
      </c>
      <c r="R23" s="1476">
        <v>54</v>
      </c>
      <c r="S23" s="1477">
        <f t="shared" si="0"/>
        <v>160</v>
      </c>
      <c r="T23" s="1126"/>
    </row>
    <row r="24" spans="1:20" ht="35.1" customHeight="1" x14ac:dyDescent="0.25">
      <c r="A24" s="657" t="s">
        <v>38</v>
      </c>
      <c r="B24" s="559">
        <v>0</v>
      </c>
      <c r="C24" s="602">
        <v>0</v>
      </c>
      <c r="D24" s="559">
        <v>0</v>
      </c>
      <c r="E24" s="559">
        <v>0</v>
      </c>
      <c r="F24" s="559">
        <v>0</v>
      </c>
      <c r="G24" s="534">
        <v>0</v>
      </c>
      <c r="H24" s="559">
        <v>0</v>
      </c>
      <c r="I24" s="559">
        <v>0</v>
      </c>
      <c r="J24" s="559">
        <v>0</v>
      </c>
      <c r="K24" s="559">
        <v>1</v>
      </c>
      <c r="L24" s="559">
        <f>SUM(C24:K24)</f>
        <v>1</v>
      </c>
      <c r="M24" s="559">
        <v>2</v>
      </c>
      <c r="N24" s="627" t="s">
        <v>406</v>
      </c>
      <c r="O24" s="602">
        <v>0</v>
      </c>
      <c r="P24" s="1473">
        <v>1</v>
      </c>
      <c r="Q24" s="1128">
        <v>0</v>
      </c>
      <c r="R24" s="1476">
        <v>1</v>
      </c>
      <c r="S24" s="1477">
        <f t="shared" si="0"/>
        <v>2</v>
      </c>
      <c r="T24" s="1126"/>
    </row>
    <row r="25" spans="1:20" ht="35.1" customHeight="1" x14ac:dyDescent="0.25">
      <c r="A25" s="657" t="s">
        <v>43</v>
      </c>
      <c r="B25" s="559">
        <v>0</v>
      </c>
      <c r="C25" s="602">
        <v>1</v>
      </c>
      <c r="D25" s="559">
        <v>0</v>
      </c>
      <c r="E25" s="559">
        <v>0</v>
      </c>
      <c r="F25" s="559">
        <v>0</v>
      </c>
      <c r="G25" s="534">
        <v>0</v>
      </c>
      <c r="H25" s="559">
        <v>0</v>
      </c>
      <c r="I25" s="559">
        <v>0</v>
      </c>
      <c r="J25" s="559">
        <v>0</v>
      </c>
      <c r="K25" s="559">
        <v>56</v>
      </c>
      <c r="L25" s="559">
        <f>SUM(C25:K25)</f>
        <v>57</v>
      </c>
      <c r="M25" s="559">
        <v>57</v>
      </c>
      <c r="N25" s="627" t="s">
        <v>458</v>
      </c>
      <c r="O25" s="989">
        <v>0</v>
      </c>
      <c r="P25" s="1473">
        <v>0</v>
      </c>
      <c r="Q25" s="1128">
        <v>0</v>
      </c>
      <c r="R25" s="1476">
        <v>57</v>
      </c>
      <c r="S25" s="1477">
        <f t="shared" si="0"/>
        <v>57</v>
      </c>
      <c r="T25" s="1126"/>
    </row>
    <row r="26" spans="1:20" ht="35.1" customHeight="1" x14ac:dyDescent="0.25">
      <c r="A26" s="657" t="s">
        <v>48</v>
      </c>
      <c r="B26" s="636">
        <v>0</v>
      </c>
      <c r="C26" s="602">
        <v>0</v>
      </c>
      <c r="D26" s="636">
        <v>0</v>
      </c>
      <c r="E26" s="636">
        <v>0</v>
      </c>
      <c r="F26" s="636">
        <v>0</v>
      </c>
      <c r="G26" s="534">
        <v>0</v>
      </c>
      <c r="H26" s="636">
        <v>0</v>
      </c>
      <c r="I26" s="636">
        <v>0</v>
      </c>
      <c r="J26" s="559">
        <v>0</v>
      </c>
      <c r="K26" s="559">
        <v>0</v>
      </c>
      <c r="L26" s="559">
        <v>0</v>
      </c>
      <c r="M26" s="559">
        <v>31</v>
      </c>
      <c r="N26" s="627" t="s">
        <v>409</v>
      </c>
      <c r="O26" s="800">
        <v>3</v>
      </c>
      <c r="P26" s="1473">
        <v>17</v>
      </c>
      <c r="Q26" s="1128">
        <v>11</v>
      </c>
      <c r="R26" s="1476">
        <v>0</v>
      </c>
      <c r="S26" s="1477">
        <f t="shared" si="0"/>
        <v>31</v>
      </c>
      <c r="T26" s="1126"/>
    </row>
    <row r="27" spans="1:20" ht="35.1" customHeight="1" thickBot="1" x14ac:dyDescent="0.3">
      <c r="A27" s="657" t="s">
        <v>358</v>
      </c>
      <c r="B27" s="636">
        <v>0</v>
      </c>
      <c r="C27" s="602">
        <v>0</v>
      </c>
      <c r="D27" s="636">
        <v>0</v>
      </c>
      <c r="E27" s="636">
        <v>0</v>
      </c>
      <c r="F27" s="636">
        <v>0</v>
      </c>
      <c r="G27" s="534">
        <v>0</v>
      </c>
      <c r="H27" s="636">
        <v>0</v>
      </c>
      <c r="I27" s="636">
        <v>0</v>
      </c>
      <c r="J27" s="559">
        <v>0</v>
      </c>
      <c r="K27" s="559">
        <v>0</v>
      </c>
      <c r="L27" s="559">
        <v>0</v>
      </c>
      <c r="M27" s="559">
        <v>2</v>
      </c>
      <c r="N27" s="627" t="s">
        <v>442</v>
      </c>
      <c r="O27" s="800">
        <v>2</v>
      </c>
      <c r="P27" s="1449">
        <v>0</v>
      </c>
      <c r="Q27" s="1474">
        <v>0</v>
      </c>
      <c r="R27" s="1475">
        <v>0</v>
      </c>
      <c r="S27" s="1477">
        <f t="shared" si="0"/>
        <v>2</v>
      </c>
    </row>
    <row r="28" spans="1:20" ht="29.25" thickBot="1" x14ac:dyDescent="0.5">
      <c r="A28" s="699" t="s">
        <v>350</v>
      </c>
      <c r="B28" s="620">
        <v>0</v>
      </c>
      <c r="C28" s="502">
        <f>SUM(C10:C27)</f>
        <v>2</v>
      </c>
      <c r="D28" s="502">
        <v>0</v>
      </c>
      <c r="E28" s="502">
        <v>0</v>
      </c>
      <c r="F28" s="502">
        <f>SUM(F10:F27)</f>
        <v>1</v>
      </c>
      <c r="G28" s="502">
        <v>0</v>
      </c>
      <c r="H28" s="502">
        <v>0</v>
      </c>
      <c r="I28" s="502">
        <v>0</v>
      </c>
      <c r="J28" s="502">
        <v>0</v>
      </c>
      <c r="K28" s="620">
        <f>SUM(K10:K27)</f>
        <v>600</v>
      </c>
      <c r="L28" s="620">
        <f>SUM(C28:K28)</f>
        <v>603</v>
      </c>
      <c r="M28" s="502">
        <f>SUM(M7:M27)</f>
        <v>1484</v>
      </c>
      <c r="N28" s="503" t="s">
        <v>686</v>
      </c>
      <c r="O28" s="1485">
        <v>428</v>
      </c>
      <c r="P28" s="1262">
        <f>SUM(P7:P27)</f>
        <v>306</v>
      </c>
      <c r="Q28" s="1262">
        <v>147</v>
      </c>
      <c r="R28" s="1262">
        <v>603</v>
      </c>
      <c r="S28" s="1486">
        <f>SUM(O28:R28)</f>
        <v>1484</v>
      </c>
    </row>
  </sheetData>
  <mergeCells count="4">
    <mergeCell ref="A1:N1"/>
    <mergeCell ref="A2:N2"/>
    <mergeCell ref="A4:A5"/>
    <mergeCell ref="N4:N5"/>
  </mergeCells>
  <printOptions horizontalCentered="1"/>
  <pageMargins left="0.23622047244094491" right="0.43307086614173229" top="0.43307086614173229" bottom="0.35433070866141736" header="0.51181102362204722" footer="0.19685039370078741"/>
  <pageSetup paperSize="9" scale="52" orientation="landscape" r:id="rId1"/>
  <headerFooter>
    <oddFooter>&amp;C&amp;"Arial,Bold"&amp;14 27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B43"/>
  <sheetViews>
    <sheetView rightToLeft="1" view="pageBreakPreview" zoomScale="50" zoomScaleNormal="50" zoomScaleSheetLayoutView="50" workbookViewId="0">
      <selection activeCell="B24" sqref="B24"/>
    </sheetView>
  </sheetViews>
  <sheetFormatPr defaultColWidth="8.7109375" defaultRowHeight="15" x14ac:dyDescent="0.25"/>
  <cols>
    <col min="1" max="1" width="34.42578125" style="454" customWidth="1"/>
    <col min="2" max="2" width="16.28515625" style="454" customWidth="1"/>
    <col min="3" max="3" width="21.85546875" style="454" customWidth="1"/>
    <col min="4" max="4" width="26.7109375" style="454" customWidth="1"/>
    <col min="5" max="5" width="21.140625" style="454" customWidth="1"/>
    <col min="6" max="6" width="13" style="454" customWidth="1"/>
    <col min="7" max="7" width="16.42578125" style="454" customWidth="1"/>
    <col min="8" max="8" width="13" style="454" customWidth="1"/>
    <col min="9" max="9" width="15.140625" style="454" customWidth="1"/>
    <col min="10" max="10" width="14.5703125" style="454" customWidth="1"/>
    <col min="11" max="11" width="21.85546875" style="454" customWidth="1"/>
    <col min="12" max="12" width="14.42578125" style="454" customWidth="1"/>
    <col min="13" max="13" width="11.42578125" style="454" customWidth="1"/>
    <col min="14" max="14" width="11.140625" style="454" customWidth="1"/>
    <col min="15" max="15" width="53.7109375" style="454" customWidth="1"/>
    <col min="16" max="16" width="10.7109375" style="13" customWidth="1"/>
    <col min="17" max="22" width="8.7109375" style="454"/>
    <col min="23" max="23" width="12.5703125" style="454" customWidth="1"/>
    <col min="24" max="24" width="11.42578125" style="454" customWidth="1"/>
    <col min="25" max="25" width="14.42578125" style="454" customWidth="1"/>
    <col min="26" max="16384" width="8.7109375" style="454"/>
  </cols>
  <sheetData>
    <row r="1" spans="1:28" ht="30.95" customHeight="1" x14ac:dyDescent="0.25">
      <c r="A1" s="1833" t="s">
        <v>999</v>
      </c>
      <c r="B1" s="1833"/>
      <c r="C1" s="1833"/>
      <c r="D1" s="1833"/>
      <c r="E1" s="1833"/>
      <c r="F1" s="1833"/>
      <c r="G1" s="1833"/>
      <c r="H1" s="1833"/>
      <c r="I1" s="1833"/>
      <c r="J1" s="1833"/>
      <c r="K1" s="1833"/>
      <c r="L1" s="1833"/>
      <c r="M1" s="1833"/>
      <c r="N1" s="1833"/>
      <c r="O1" s="1833"/>
      <c r="P1" s="682"/>
    </row>
    <row r="2" spans="1:28" ht="52.5" customHeight="1" x14ac:dyDescent="0.25">
      <c r="A2" s="1834" t="s">
        <v>1027</v>
      </c>
      <c r="B2" s="1834"/>
      <c r="C2" s="1834"/>
      <c r="D2" s="1834"/>
      <c r="E2" s="1834"/>
      <c r="F2" s="1834"/>
      <c r="G2" s="1834"/>
      <c r="H2" s="1834"/>
      <c r="I2" s="1834"/>
      <c r="J2" s="1834"/>
      <c r="K2" s="1834"/>
      <c r="L2" s="1834"/>
      <c r="M2" s="1834"/>
      <c r="N2" s="1834"/>
      <c r="O2" s="1834"/>
      <c r="P2" s="430"/>
    </row>
    <row r="3" spans="1:28" ht="26.45" customHeight="1" thickBot="1" x14ac:dyDescent="0.3">
      <c r="A3" s="1016" t="s">
        <v>947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356"/>
      <c r="O3" s="681" t="s">
        <v>896</v>
      </c>
      <c r="P3" s="356"/>
    </row>
    <row r="4" spans="1:28" ht="63" customHeight="1" x14ac:dyDescent="0.25">
      <c r="A4" s="1638" t="s">
        <v>775</v>
      </c>
      <c r="B4" s="1014" t="s">
        <v>651</v>
      </c>
      <c r="C4" s="1014" t="s">
        <v>652</v>
      </c>
      <c r="D4" s="1014" t="s">
        <v>774</v>
      </c>
      <c r="E4" s="1014" t="s">
        <v>653</v>
      </c>
      <c r="F4" s="1014" t="s">
        <v>654</v>
      </c>
      <c r="G4" s="1014" t="s">
        <v>655</v>
      </c>
      <c r="H4" s="1014" t="s">
        <v>656</v>
      </c>
      <c r="I4" s="1014" t="s">
        <v>657</v>
      </c>
      <c r="J4" s="1014" t="s">
        <v>658</v>
      </c>
      <c r="K4" s="1014" t="s">
        <v>659</v>
      </c>
      <c r="L4" s="1014" t="s">
        <v>660</v>
      </c>
      <c r="M4" s="1014" t="s">
        <v>661</v>
      </c>
      <c r="N4" s="1014" t="s">
        <v>0</v>
      </c>
      <c r="O4" s="1832" t="s">
        <v>855</v>
      </c>
      <c r="P4" s="684"/>
    </row>
    <row r="5" spans="1:28" ht="70.5" customHeight="1" thickBot="1" x14ac:dyDescent="0.3">
      <c r="A5" s="1639"/>
      <c r="B5" s="1015" t="s">
        <v>852</v>
      </c>
      <c r="C5" s="1015" t="s">
        <v>851</v>
      </c>
      <c r="D5" s="1015" t="s">
        <v>850</v>
      </c>
      <c r="E5" s="1015" t="s">
        <v>849</v>
      </c>
      <c r="F5" s="1015" t="s">
        <v>769</v>
      </c>
      <c r="G5" s="1015" t="s">
        <v>848</v>
      </c>
      <c r="H5" s="1015" t="s">
        <v>768</v>
      </c>
      <c r="I5" s="1015" t="s">
        <v>767</v>
      </c>
      <c r="J5" s="1015" t="s">
        <v>766</v>
      </c>
      <c r="K5" s="1015" t="s">
        <v>765</v>
      </c>
      <c r="L5" s="1015" t="s">
        <v>764</v>
      </c>
      <c r="M5" s="1015" t="s">
        <v>885</v>
      </c>
      <c r="N5" s="1015" t="s">
        <v>372</v>
      </c>
      <c r="O5" s="1637"/>
      <c r="P5" s="684"/>
    </row>
    <row r="6" spans="1:28" ht="30" customHeight="1" thickBot="1" x14ac:dyDescent="0.4">
      <c r="A6" s="1621" t="s">
        <v>635</v>
      </c>
      <c r="B6" s="1621"/>
      <c r="C6" s="992"/>
      <c r="D6" s="992"/>
      <c r="E6" s="992"/>
      <c r="F6" s="992"/>
      <c r="G6" s="992"/>
      <c r="H6" s="992"/>
      <c r="I6" s="992"/>
      <c r="J6" s="992"/>
      <c r="K6" s="992"/>
      <c r="L6" s="992"/>
      <c r="M6" s="1616" t="s">
        <v>699</v>
      </c>
      <c r="N6" s="1616"/>
      <c r="O6" s="1616"/>
      <c r="P6" s="1479"/>
      <c r="Q6" s="257"/>
      <c r="R6" s="257"/>
      <c r="S6" s="257"/>
      <c r="T6" s="257"/>
      <c r="U6" s="257"/>
      <c r="V6" s="257"/>
      <c r="W6" s="257"/>
      <c r="X6" s="257"/>
      <c r="Y6" s="257"/>
      <c r="Z6" s="257"/>
      <c r="AA6" s="257"/>
      <c r="AB6" s="257"/>
    </row>
    <row r="7" spans="1:28" ht="27.95" customHeight="1" x14ac:dyDescent="0.25">
      <c r="A7" s="663" t="s">
        <v>50</v>
      </c>
      <c r="B7" s="1274">
        <v>2</v>
      </c>
      <c r="C7" s="1184">
        <v>0</v>
      </c>
      <c r="D7" s="1184">
        <v>79</v>
      </c>
      <c r="E7" s="1184">
        <v>1</v>
      </c>
      <c r="F7" s="1184">
        <v>0</v>
      </c>
      <c r="G7" s="1184">
        <v>0</v>
      </c>
      <c r="H7" s="1184">
        <v>8</v>
      </c>
      <c r="I7" s="1184">
        <v>0</v>
      </c>
      <c r="J7" s="1184">
        <v>54</v>
      </c>
      <c r="K7" s="1184">
        <v>1</v>
      </c>
      <c r="L7" s="1184">
        <v>1</v>
      </c>
      <c r="M7" s="1184">
        <v>0</v>
      </c>
      <c r="N7" s="992">
        <f>SUM(B7:M7)</f>
        <v>146</v>
      </c>
      <c r="O7" s="1259" t="s">
        <v>492</v>
      </c>
      <c r="P7" s="1248"/>
    </row>
    <row r="8" spans="1:28" ht="30" customHeight="1" x14ac:dyDescent="0.25">
      <c r="A8" s="506" t="s">
        <v>51</v>
      </c>
      <c r="B8" s="1135">
        <v>0</v>
      </c>
      <c r="C8" s="989">
        <v>0</v>
      </c>
      <c r="D8" s="989">
        <v>0</v>
      </c>
      <c r="E8" s="989">
        <v>0</v>
      </c>
      <c r="F8" s="989">
        <v>0</v>
      </c>
      <c r="G8" s="989">
        <v>0</v>
      </c>
      <c r="H8" s="989">
        <v>0</v>
      </c>
      <c r="I8" s="989">
        <v>0</v>
      </c>
      <c r="J8" s="989">
        <v>0</v>
      </c>
      <c r="K8" s="989">
        <v>0</v>
      </c>
      <c r="L8" s="1135">
        <v>0</v>
      </c>
      <c r="M8" s="1135">
        <v>0</v>
      </c>
      <c r="N8" s="1135">
        <v>0</v>
      </c>
      <c r="O8" s="1134" t="s">
        <v>412</v>
      </c>
      <c r="P8" s="58"/>
    </row>
    <row r="9" spans="1:28" ht="30" customHeight="1" x14ac:dyDescent="0.35">
      <c r="A9" s="686" t="s">
        <v>56</v>
      </c>
      <c r="B9" s="638">
        <v>0</v>
      </c>
      <c r="C9" s="638">
        <v>0</v>
      </c>
      <c r="D9" s="638">
        <v>0</v>
      </c>
      <c r="E9" s="638">
        <v>6</v>
      </c>
      <c r="F9" s="680">
        <v>0</v>
      </c>
      <c r="G9" s="680">
        <v>0</v>
      </c>
      <c r="H9" s="680">
        <v>0</v>
      </c>
      <c r="I9" s="680">
        <v>0</v>
      </c>
      <c r="J9" s="680">
        <v>0</v>
      </c>
      <c r="K9" s="680">
        <v>0</v>
      </c>
      <c r="L9" s="680">
        <v>0</v>
      </c>
      <c r="M9" s="638">
        <v>0</v>
      </c>
      <c r="N9" s="638">
        <f>SUM(B9:M9)</f>
        <v>6</v>
      </c>
      <c r="O9" s="670" t="s">
        <v>449</v>
      </c>
      <c r="P9" s="1479"/>
      <c r="Q9" s="257"/>
      <c r="R9" s="257"/>
      <c r="S9" s="257"/>
      <c r="T9" s="257"/>
      <c r="U9" s="257"/>
      <c r="V9" s="257"/>
      <c r="W9" s="257"/>
      <c r="X9" s="257"/>
      <c r="Y9" s="257"/>
      <c r="Z9" s="257"/>
      <c r="AA9" s="257"/>
      <c r="AB9" s="257"/>
    </row>
    <row r="10" spans="1:28" ht="30" customHeight="1" x14ac:dyDescent="0.25">
      <c r="A10" s="686" t="s">
        <v>57</v>
      </c>
      <c r="B10" s="638">
        <v>0</v>
      </c>
      <c r="C10" s="559">
        <v>0</v>
      </c>
      <c r="D10" s="638">
        <v>0</v>
      </c>
      <c r="E10" s="559">
        <v>0</v>
      </c>
      <c r="F10" s="602">
        <v>0</v>
      </c>
      <c r="G10" s="602">
        <v>0</v>
      </c>
      <c r="H10" s="602">
        <v>0</v>
      </c>
      <c r="I10" s="602">
        <v>0</v>
      </c>
      <c r="J10" s="602">
        <v>0</v>
      </c>
      <c r="K10" s="602">
        <v>0</v>
      </c>
      <c r="L10" s="602">
        <v>0</v>
      </c>
      <c r="M10" s="638">
        <v>0</v>
      </c>
      <c r="N10" s="559">
        <v>0</v>
      </c>
      <c r="O10" s="670" t="s">
        <v>413</v>
      </c>
      <c r="P10" s="58"/>
    </row>
    <row r="11" spans="1:28" ht="30" customHeight="1" x14ac:dyDescent="0.25">
      <c r="A11" s="687" t="s">
        <v>49</v>
      </c>
      <c r="B11" s="559">
        <v>0</v>
      </c>
      <c r="C11" s="559">
        <v>0</v>
      </c>
      <c r="D11" s="559">
        <v>1</v>
      </c>
      <c r="E11" s="559">
        <v>0</v>
      </c>
      <c r="F11" s="602">
        <v>0</v>
      </c>
      <c r="G11" s="602">
        <v>0</v>
      </c>
      <c r="H11" s="602">
        <v>0</v>
      </c>
      <c r="I11" s="602">
        <v>0</v>
      </c>
      <c r="J11" s="602">
        <v>0</v>
      </c>
      <c r="K11" s="602">
        <v>0</v>
      </c>
      <c r="L11" s="602">
        <v>2</v>
      </c>
      <c r="M11" s="559">
        <v>0</v>
      </c>
      <c r="N11" s="559">
        <f t="shared" ref="N11:N14" si="0">SUM(B11:M11)</f>
        <v>3</v>
      </c>
      <c r="O11" s="672" t="s">
        <v>424</v>
      </c>
      <c r="P11" s="58"/>
    </row>
    <row r="12" spans="1:28" ht="30" customHeight="1" x14ac:dyDescent="0.25">
      <c r="A12" s="687" t="s">
        <v>163</v>
      </c>
      <c r="B12" s="638">
        <v>27</v>
      </c>
      <c r="C12" s="638">
        <v>0</v>
      </c>
      <c r="D12" s="638">
        <v>1</v>
      </c>
      <c r="E12" s="638">
        <v>0</v>
      </c>
      <c r="F12" s="680">
        <v>0</v>
      </c>
      <c r="G12" s="680">
        <v>0</v>
      </c>
      <c r="H12" s="680">
        <v>0</v>
      </c>
      <c r="I12" s="680">
        <v>0</v>
      </c>
      <c r="J12" s="680">
        <v>0</v>
      </c>
      <c r="K12" s="680">
        <v>0</v>
      </c>
      <c r="L12" s="680">
        <v>0</v>
      </c>
      <c r="M12" s="638">
        <v>0</v>
      </c>
      <c r="N12" s="638">
        <f t="shared" si="0"/>
        <v>28</v>
      </c>
      <c r="O12" s="672" t="s">
        <v>425</v>
      </c>
      <c r="P12" s="58"/>
    </row>
    <row r="13" spans="1:28" ht="30" customHeight="1" x14ac:dyDescent="0.25">
      <c r="A13" s="640" t="s">
        <v>562</v>
      </c>
      <c r="B13" s="559">
        <v>1</v>
      </c>
      <c r="C13" s="559">
        <v>0</v>
      </c>
      <c r="D13" s="559">
        <v>0</v>
      </c>
      <c r="E13" s="559">
        <v>0</v>
      </c>
      <c r="F13" s="602">
        <v>0</v>
      </c>
      <c r="G13" s="602">
        <v>0</v>
      </c>
      <c r="H13" s="602">
        <v>0</v>
      </c>
      <c r="I13" s="602">
        <v>0</v>
      </c>
      <c r="J13" s="602">
        <v>0</v>
      </c>
      <c r="K13" s="602">
        <v>23</v>
      </c>
      <c r="L13" s="602">
        <v>7</v>
      </c>
      <c r="M13" s="559">
        <v>0</v>
      </c>
      <c r="N13" s="559">
        <f t="shared" si="0"/>
        <v>31</v>
      </c>
      <c r="O13" s="674" t="s">
        <v>563</v>
      </c>
      <c r="P13" s="58"/>
    </row>
    <row r="14" spans="1:28" ht="30" customHeight="1" thickBot="1" x14ac:dyDescent="0.3">
      <c r="A14" s="1068" t="s">
        <v>919</v>
      </c>
      <c r="B14" s="581">
        <v>0</v>
      </c>
      <c r="C14" s="581">
        <v>0</v>
      </c>
      <c r="D14" s="581">
        <v>0</v>
      </c>
      <c r="E14" s="581">
        <v>0</v>
      </c>
      <c r="F14" s="581">
        <v>0</v>
      </c>
      <c r="G14" s="581">
        <v>0</v>
      </c>
      <c r="H14" s="581">
        <v>0</v>
      </c>
      <c r="I14" s="581">
        <v>0</v>
      </c>
      <c r="J14" s="581">
        <v>0</v>
      </c>
      <c r="K14" s="581">
        <v>0</v>
      </c>
      <c r="L14" s="581">
        <v>0</v>
      </c>
      <c r="M14" s="581">
        <v>0</v>
      </c>
      <c r="N14" s="559">
        <f t="shared" si="0"/>
        <v>0</v>
      </c>
      <c r="O14" s="738" t="s">
        <v>918</v>
      </c>
      <c r="P14" s="58"/>
    </row>
    <row r="15" spans="1:28" ht="30" customHeight="1" thickBot="1" x14ac:dyDescent="0.3">
      <c r="A15" s="677" t="s">
        <v>550</v>
      </c>
      <c r="B15" s="554">
        <f>SUM(B7:B14)</f>
        <v>30</v>
      </c>
      <c r="C15" s="554">
        <v>0</v>
      </c>
      <c r="D15" s="554">
        <f>SUM(D7:D14)</f>
        <v>81</v>
      </c>
      <c r="E15" s="554">
        <f>SUM(E7:E14)</f>
        <v>7</v>
      </c>
      <c r="F15" s="549">
        <v>0</v>
      </c>
      <c r="G15" s="549">
        <v>0</v>
      </c>
      <c r="H15" s="549">
        <f>SUM(H7:H14)</f>
        <v>8</v>
      </c>
      <c r="I15" s="549">
        <v>0</v>
      </c>
      <c r="J15" s="549">
        <f>SUM(J7:J14)</f>
        <v>54</v>
      </c>
      <c r="K15" s="549">
        <f>SUM(K7:K14)</f>
        <v>24</v>
      </c>
      <c r="L15" s="549">
        <f>SUM(L7:L14)</f>
        <v>10</v>
      </c>
      <c r="M15" s="554">
        <v>0</v>
      </c>
      <c r="N15" s="554">
        <f>SUM(B15:M15)</f>
        <v>214</v>
      </c>
      <c r="O15" s="676" t="s">
        <v>682</v>
      </c>
      <c r="P15" s="58"/>
    </row>
    <row r="16" spans="1:28" ht="30" customHeight="1" thickBot="1" x14ac:dyDescent="0.3">
      <c r="A16" s="699" t="s">
        <v>690</v>
      </c>
      <c r="B16" s="641">
        <v>88</v>
      </c>
      <c r="C16" s="641">
        <v>2</v>
      </c>
      <c r="D16" s="641">
        <v>34</v>
      </c>
      <c r="E16" s="641">
        <v>4</v>
      </c>
      <c r="F16" s="641">
        <v>2</v>
      </c>
      <c r="G16" s="641">
        <v>12</v>
      </c>
      <c r="H16" s="641">
        <v>78</v>
      </c>
      <c r="I16" s="641">
        <v>30</v>
      </c>
      <c r="J16" s="641">
        <v>1</v>
      </c>
      <c r="K16" s="641">
        <v>0</v>
      </c>
      <c r="L16" s="641">
        <v>1</v>
      </c>
      <c r="M16" s="641">
        <v>0</v>
      </c>
      <c r="N16" s="641">
        <f>SUM(B16:M16)</f>
        <v>252</v>
      </c>
      <c r="O16" s="678" t="s">
        <v>870</v>
      </c>
      <c r="P16" s="712"/>
      <c r="Q16" s="1127"/>
      <c r="R16" s="1127"/>
      <c r="S16" s="1127"/>
      <c r="T16" s="1127"/>
      <c r="U16" s="1127"/>
      <c r="V16" s="1127"/>
      <c r="W16" s="1127"/>
      <c r="X16" s="1127"/>
      <c r="Y16" s="1127"/>
      <c r="Z16" s="1127"/>
      <c r="AA16" s="1127"/>
    </row>
    <row r="17" spans="1:28" ht="30" customHeight="1" thickBot="1" x14ac:dyDescent="0.3">
      <c r="A17" s="688" t="s">
        <v>610</v>
      </c>
      <c r="B17" s="641">
        <v>120</v>
      </c>
      <c r="C17" s="641">
        <v>2</v>
      </c>
      <c r="D17" s="641">
        <v>194</v>
      </c>
      <c r="E17" s="641">
        <v>12</v>
      </c>
      <c r="F17" s="641">
        <v>4</v>
      </c>
      <c r="G17" s="641">
        <v>12</v>
      </c>
      <c r="H17" s="641">
        <v>94</v>
      </c>
      <c r="I17" s="641">
        <v>30</v>
      </c>
      <c r="J17" s="641">
        <v>108</v>
      </c>
      <c r="K17" s="641">
        <v>25</v>
      </c>
      <c r="L17" s="641">
        <v>12</v>
      </c>
      <c r="M17" s="641">
        <v>0</v>
      </c>
      <c r="N17" s="641">
        <v>613</v>
      </c>
      <c r="O17" s="981" t="s">
        <v>697</v>
      </c>
      <c r="P17" s="1086"/>
      <c r="Q17" s="1128"/>
      <c r="R17" s="1128"/>
      <c r="S17" s="1128"/>
      <c r="T17" s="1128"/>
      <c r="U17" s="1128"/>
      <c r="V17" s="1128"/>
      <c r="W17" s="1128"/>
      <c r="X17" s="1128"/>
      <c r="Y17" s="1128"/>
      <c r="Z17" s="1128"/>
      <c r="AA17" s="1128"/>
    </row>
    <row r="18" spans="1:28" ht="30" customHeight="1" thickBot="1" x14ac:dyDescent="0.3">
      <c r="A18" s="555" t="s">
        <v>781</v>
      </c>
      <c r="B18" s="557">
        <v>0</v>
      </c>
      <c r="C18" s="557">
        <v>0</v>
      </c>
      <c r="D18" s="557">
        <v>0</v>
      </c>
      <c r="E18" s="557">
        <v>0</v>
      </c>
      <c r="F18" s="557">
        <v>0</v>
      </c>
      <c r="G18" s="557">
        <v>0</v>
      </c>
      <c r="H18" s="557">
        <v>0</v>
      </c>
      <c r="I18" s="557">
        <v>0</v>
      </c>
      <c r="J18" s="557">
        <v>0</v>
      </c>
      <c r="K18" s="557">
        <v>0</v>
      </c>
      <c r="L18" s="557">
        <v>0</v>
      </c>
      <c r="M18" s="557">
        <v>0</v>
      </c>
      <c r="N18" s="556">
        <v>0</v>
      </c>
      <c r="O18" s="491" t="s">
        <v>552</v>
      </c>
      <c r="P18" s="58"/>
    </row>
    <row r="19" spans="1:28" ht="30" customHeight="1" x14ac:dyDescent="0.25">
      <c r="A19" s="492" t="s">
        <v>541</v>
      </c>
      <c r="B19" s="989">
        <v>0</v>
      </c>
      <c r="C19" s="989">
        <v>0</v>
      </c>
      <c r="D19" s="989">
        <v>0</v>
      </c>
      <c r="E19" s="989">
        <v>0</v>
      </c>
      <c r="F19" s="989">
        <v>0</v>
      </c>
      <c r="G19" s="989">
        <v>0</v>
      </c>
      <c r="H19" s="989">
        <v>0</v>
      </c>
      <c r="I19" s="989">
        <v>0</v>
      </c>
      <c r="J19" s="989">
        <v>12</v>
      </c>
      <c r="K19" s="989">
        <v>0</v>
      </c>
      <c r="L19" s="989">
        <v>0</v>
      </c>
      <c r="M19" s="989">
        <v>0</v>
      </c>
      <c r="N19" s="989">
        <f>SUM(B19:M19)</f>
        <v>12</v>
      </c>
      <c r="O19" s="630" t="s">
        <v>390</v>
      </c>
      <c r="P19" s="58"/>
    </row>
    <row r="20" spans="1:28" ht="30" customHeight="1" x14ac:dyDescent="0.25">
      <c r="A20" s="496" t="s">
        <v>36</v>
      </c>
      <c r="B20" s="602">
        <v>1</v>
      </c>
      <c r="C20" s="602">
        <v>0</v>
      </c>
      <c r="D20" s="602">
        <v>0</v>
      </c>
      <c r="E20" s="602">
        <v>0</v>
      </c>
      <c r="F20" s="602">
        <v>6</v>
      </c>
      <c r="G20" s="602">
        <v>0</v>
      </c>
      <c r="H20" s="602">
        <v>6</v>
      </c>
      <c r="I20" s="602">
        <v>0</v>
      </c>
      <c r="J20" s="602">
        <v>0</v>
      </c>
      <c r="K20" s="602">
        <v>0</v>
      </c>
      <c r="L20" s="602">
        <v>0</v>
      </c>
      <c r="M20" s="602">
        <v>0</v>
      </c>
      <c r="N20" s="540">
        <f>SUM(B20:M20)</f>
        <v>13</v>
      </c>
      <c r="O20" s="631" t="s">
        <v>392</v>
      </c>
      <c r="P20" s="58"/>
    </row>
    <row r="21" spans="1:28" ht="30" customHeight="1" x14ac:dyDescent="0.4">
      <c r="A21" s="496" t="s">
        <v>123</v>
      </c>
      <c r="B21" s="602">
        <v>6</v>
      </c>
      <c r="C21" s="602">
        <v>0</v>
      </c>
      <c r="D21" s="602">
        <v>1</v>
      </c>
      <c r="E21" s="602">
        <v>0</v>
      </c>
      <c r="F21" s="602">
        <v>0</v>
      </c>
      <c r="G21" s="602">
        <v>0</v>
      </c>
      <c r="H21" s="602">
        <v>0</v>
      </c>
      <c r="I21" s="602">
        <v>0</v>
      </c>
      <c r="J21" s="602">
        <v>0</v>
      </c>
      <c r="K21" s="602">
        <v>0</v>
      </c>
      <c r="L21" s="602">
        <v>0</v>
      </c>
      <c r="M21" s="602">
        <v>0</v>
      </c>
      <c r="N21" s="540">
        <f>SUM(B21:M21)</f>
        <v>7</v>
      </c>
      <c r="O21" s="631" t="s">
        <v>396</v>
      </c>
      <c r="P21" s="1484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</row>
    <row r="22" spans="1:28" ht="30" customHeight="1" x14ac:dyDescent="0.25">
      <c r="A22" s="496" t="s">
        <v>139</v>
      </c>
      <c r="B22" s="602">
        <v>0</v>
      </c>
      <c r="C22" s="602">
        <v>0</v>
      </c>
      <c r="D22" s="602">
        <v>0</v>
      </c>
      <c r="E22" s="602">
        <v>0</v>
      </c>
      <c r="F22" s="602">
        <v>0</v>
      </c>
      <c r="G22" s="602">
        <v>0</v>
      </c>
      <c r="H22" s="602">
        <v>0</v>
      </c>
      <c r="I22" s="602">
        <v>0</v>
      </c>
      <c r="J22" s="602">
        <v>0</v>
      </c>
      <c r="K22" s="602">
        <v>0</v>
      </c>
      <c r="L22" s="602">
        <v>0</v>
      </c>
      <c r="M22" s="602">
        <v>0</v>
      </c>
      <c r="N22" s="540">
        <v>0</v>
      </c>
      <c r="O22" s="631" t="s">
        <v>397</v>
      </c>
      <c r="P22" s="58"/>
    </row>
    <row r="23" spans="1:28" ht="30" customHeight="1" x14ac:dyDescent="0.25">
      <c r="A23" s="496" t="s">
        <v>33</v>
      </c>
      <c r="B23" s="602">
        <v>0</v>
      </c>
      <c r="C23" s="602">
        <v>0</v>
      </c>
      <c r="D23" s="602">
        <v>22</v>
      </c>
      <c r="E23" s="602">
        <v>0</v>
      </c>
      <c r="F23" s="602">
        <v>0</v>
      </c>
      <c r="G23" s="602">
        <v>0</v>
      </c>
      <c r="H23" s="602">
        <v>0</v>
      </c>
      <c r="I23" s="602">
        <v>0</v>
      </c>
      <c r="J23" s="602">
        <v>0</v>
      </c>
      <c r="K23" s="602">
        <v>0</v>
      </c>
      <c r="L23" s="602">
        <v>0</v>
      </c>
      <c r="M23" s="602">
        <v>0</v>
      </c>
      <c r="N23" s="540">
        <f t="shared" ref="N23:N28" si="1">SUM(B23:M23)</f>
        <v>22</v>
      </c>
      <c r="O23" s="631" t="s">
        <v>399</v>
      </c>
      <c r="P23" s="58"/>
    </row>
    <row r="24" spans="1:28" ht="30" customHeight="1" x14ac:dyDescent="0.35">
      <c r="A24" s="496" t="s">
        <v>134</v>
      </c>
      <c r="B24" s="602">
        <v>0</v>
      </c>
      <c r="C24" s="602">
        <v>0</v>
      </c>
      <c r="D24" s="602">
        <v>0</v>
      </c>
      <c r="E24" s="602">
        <v>0</v>
      </c>
      <c r="F24" s="602">
        <v>0</v>
      </c>
      <c r="G24" s="602">
        <v>0</v>
      </c>
      <c r="H24" s="602">
        <v>0</v>
      </c>
      <c r="I24" s="602">
        <v>0</v>
      </c>
      <c r="J24" s="602">
        <v>0</v>
      </c>
      <c r="K24" s="602">
        <v>0</v>
      </c>
      <c r="L24" s="602">
        <v>0</v>
      </c>
      <c r="M24" s="602">
        <v>0</v>
      </c>
      <c r="N24" s="540">
        <f t="shared" si="1"/>
        <v>0</v>
      </c>
      <c r="O24" s="631" t="s">
        <v>400</v>
      </c>
      <c r="P24" s="1479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</row>
    <row r="25" spans="1:28" ht="30" customHeight="1" x14ac:dyDescent="0.25">
      <c r="A25" s="1017" t="s">
        <v>30</v>
      </c>
      <c r="B25" s="547">
        <v>1</v>
      </c>
      <c r="C25" s="547">
        <v>5</v>
      </c>
      <c r="D25" s="547">
        <v>29</v>
      </c>
      <c r="E25" s="547">
        <v>0</v>
      </c>
      <c r="F25" s="547">
        <v>0</v>
      </c>
      <c r="G25" s="547">
        <v>0</v>
      </c>
      <c r="H25" s="547">
        <v>0</v>
      </c>
      <c r="I25" s="547">
        <v>0</v>
      </c>
      <c r="J25" s="547">
        <v>0</v>
      </c>
      <c r="K25" s="547">
        <v>0</v>
      </c>
      <c r="L25" s="547">
        <v>0</v>
      </c>
      <c r="M25" s="547">
        <v>0</v>
      </c>
      <c r="N25" s="544">
        <f t="shared" si="1"/>
        <v>35</v>
      </c>
      <c r="O25" s="631" t="s">
        <v>401</v>
      </c>
      <c r="P25" s="58"/>
    </row>
    <row r="26" spans="1:28" ht="30" customHeight="1" x14ac:dyDescent="0.25">
      <c r="A26" s="539" t="s">
        <v>296</v>
      </c>
      <c r="B26" s="547">
        <v>4</v>
      </c>
      <c r="C26" s="547">
        <v>4</v>
      </c>
      <c r="D26" s="547">
        <v>97</v>
      </c>
      <c r="E26" s="547">
        <v>2</v>
      </c>
      <c r="F26" s="547">
        <v>0</v>
      </c>
      <c r="G26" s="547">
        <v>0</v>
      </c>
      <c r="H26" s="547">
        <v>2</v>
      </c>
      <c r="I26" s="547">
        <v>0</v>
      </c>
      <c r="J26" s="547">
        <v>0</v>
      </c>
      <c r="K26" s="547">
        <v>0</v>
      </c>
      <c r="L26" s="547">
        <v>0</v>
      </c>
      <c r="M26" s="547">
        <v>0</v>
      </c>
      <c r="N26" s="544">
        <f t="shared" si="1"/>
        <v>109</v>
      </c>
      <c r="O26" s="632" t="s">
        <v>402</v>
      </c>
      <c r="P26" s="58"/>
    </row>
    <row r="27" spans="1:28" ht="30" customHeight="1" x14ac:dyDescent="0.25">
      <c r="A27" s="539" t="s">
        <v>540</v>
      </c>
      <c r="B27" s="547">
        <v>3</v>
      </c>
      <c r="C27" s="547">
        <v>4</v>
      </c>
      <c r="D27" s="547">
        <v>7</v>
      </c>
      <c r="E27" s="547">
        <v>1</v>
      </c>
      <c r="F27" s="547">
        <v>1</v>
      </c>
      <c r="G27" s="547">
        <v>0</v>
      </c>
      <c r="H27" s="547">
        <v>1</v>
      </c>
      <c r="I27" s="547">
        <v>0</v>
      </c>
      <c r="J27" s="547">
        <v>0</v>
      </c>
      <c r="K27" s="547">
        <v>0</v>
      </c>
      <c r="L27" s="547">
        <v>0</v>
      </c>
      <c r="M27" s="547">
        <v>0</v>
      </c>
      <c r="N27" s="544">
        <f t="shared" si="1"/>
        <v>17</v>
      </c>
      <c r="O27" s="632" t="s">
        <v>404</v>
      </c>
      <c r="P27" s="58"/>
    </row>
    <row r="28" spans="1:28" ht="30" customHeight="1" x14ac:dyDescent="0.25">
      <c r="A28" s="539" t="s">
        <v>38</v>
      </c>
      <c r="B28" s="547">
        <v>4</v>
      </c>
      <c r="C28" s="547">
        <v>0</v>
      </c>
      <c r="D28" s="547">
        <v>12</v>
      </c>
      <c r="E28" s="547">
        <v>1</v>
      </c>
      <c r="F28" s="547">
        <v>0</v>
      </c>
      <c r="G28" s="547">
        <v>0</v>
      </c>
      <c r="H28" s="547">
        <v>0</v>
      </c>
      <c r="I28" s="547">
        <v>0</v>
      </c>
      <c r="J28" s="547">
        <v>0</v>
      </c>
      <c r="K28" s="547">
        <v>0</v>
      </c>
      <c r="L28" s="547">
        <v>0</v>
      </c>
      <c r="M28" s="547">
        <v>0</v>
      </c>
      <c r="N28" s="544">
        <f t="shared" si="1"/>
        <v>17</v>
      </c>
      <c r="O28" s="632" t="s">
        <v>406</v>
      </c>
      <c r="P28" s="58"/>
    </row>
    <row r="29" spans="1:28" ht="30" customHeight="1" thickBot="1" x14ac:dyDescent="0.3">
      <c r="A29" s="539" t="s">
        <v>43</v>
      </c>
      <c r="B29" s="547">
        <v>0</v>
      </c>
      <c r="C29" s="547">
        <v>0</v>
      </c>
      <c r="D29" s="547">
        <v>0</v>
      </c>
      <c r="E29" s="547">
        <v>0</v>
      </c>
      <c r="F29" s="547">
        <v>0</v>
      </c>
      <c r="G29" s="547">
        <v>0</v>
      </c>
      <c r="H29" s="547">
        <v>0</v>
      </c>
      <c r="I29" s="547">
        <v>0</v>
      </c>
      <c r="J29" s="547">
        <v>0</v>
      </c>
      <c r="K29" s="547">
        <v>0</v>
      </c>
      <c r="L29" s="547">
        <v>0</v>
      </c>
      <c r="M29" s="547">
        <v>0</v>
      </c>
      <c r="N29" s="544">
        <v>0</v>
      </c>
      <c r="O29" s="632" t="s">
        <v>408</v>
      </c>
      <c r="P29" s="58"/>
    </row>
    <row r="30" spans="1:28" ht="30" customHeight="1" thickBot="1" x14ac:dyDescent="0.3">
      <c r="A30" s="699" t="s">
        <v>619</v>
      </c>
      <c r="B30" s="549">
        <f>SUM(B19:B29)</f>
        <v>19</v>
      </c>
      <c r="C30" s="549">
        <f>SUM(C19:C29)</f>
        <v>13</v>
      </c>
      <c r="D30" s="549">
        <f>SUM(D19:D29)</f>
        <v>168</v>
      </c>
      <c r="E30" s="549">
        <f>SUM(E19:E29)</f>
        <v>4</v>
      </c>
      <c r="F30" s="549">
        <f>SUM(F19:F29)</f>
        <v>7</v>
      </c>
      <c r="G30" s="549">
        <v>0</v>
      </c>
      <c r="H30" s="549">
        <f>SUM(H19:H29)</f>
        <v>9</v>
      </c>
      <c r="I30" s="549">
        <v>0</v>
      </c>
      <c r="J30" s="549">
        <f>SUM(J19:J29)</f>
        <v>12</v>
      </c>
      <c r="K30" s="549">
        <v>0</v>
      </c>
      <c r="L30" s="549">
        <v>0</v>
      </c>
      <c r="M30" s="549">
        <v>0</v>
      </c>
      <c r="N30" s="554">
        <f>SUM(B30:M30)</f>
        <v>232</v>
      </c>
      <c r="O30" s="533" t="s">
        <v>700</v>
      </c>
      <c r="P30" s="58"/>
    </row>
    <row r="31" spans="1:28" ht="30" customHeight="1" thickBot="1" x14ac:dyDescent="0.3">
      <c r="A31" s="555" t="s">
        <v>783</v>
      </c>
      <c r="B31" s="557">
        <v>0</v>
      </c>
      <c r="C31" s="557">
        <v>0</v>
      </c>
      <c r="D31" s="557">
        <v>0</v>
      </c>
      <c r="E31" s="557">
        <v>0</v>
      </c>
      <c r="F31" s="557">
        <v>0</v>
      </c>
      <c r="G31" s="557">
        <v>0</v>
      </c>
      <c r="H31" s="557">
        <v>0</v>
      </c>
      <c r="I31" s="557">
        <v>0</v>
      </c>
      <c r="J31" s="557">
        <v>0</v>
      </c>
      <c r="K31" s="557">
        <v>0</v>
      </c>
      <c r="L31" s="557">
        <v>0</v>
      </c>
      <c r="M31" s="557">
        <v>0</v>
      </c>
      <c r="N31" s="557">
        <v>0</v>
      </c>
      <c r="O31" s="692" t="s">
        <v>701</v>
      </c>
      <c r="P31" s="58"/>
    </row>
    <row r="32" spans="1:28" ht="30" customHeight="1" thickBot="1" x14ac:dyDescent="0.3">
      <c r="A32" s="492" t="s">
        <v>31</v>
      </c>
      <c r="B32" s="997">
        <v>0</v>
      </c>
      <c r="C32" s="997">
        <v>0</v>
      </c>
      <c r="D32" s="997">
        <v>0</v>
      </c>
      <c r="E32" s="997">
        <v>0</v>
      </c>
      <c r="F32" s="997">
        <v>0</v>
      </c>
      <c r="G32" s="997">
        <v>0</v>
      </c>
      <c r="H32" s="997">
        <v>0</v>
      </c>
      <c r="I32" s="997">
        <v>0</v>
      </c>
      <c r="J32" s="997">
        <v>0</v>
      </c>
      <c r="K32" s="997">
        <v>0</v>
      </c>
      <c r="L32" s="997">
        <v>0</v>
      </c>
      <c r="M32" s="997">
        <v>0</v>
      </c>
      <c r="N32" s="997">
        <v>0</v>
      </c>
      <c r="O32" s="633" t="s">
        <v>397</v>
      </c>
      <c r="P32" s="58"/>
    </row>
    <row r="33" spans="1:16" ht="30" customHeight="1" thickBot="1" x14ac:dyDescent="0.3">
      <c r="A33" s="564" t="s">
        <v>625</v>
      </c>
      <c r="B33" s="549">
        <v>0</v>
      </c>
      <c r="C33" s="549">
        <v>0</v>
      </c>
      <c r="D33" s="549">
        <v>0</v>
      </c>
      <c r="E33" s="549">
        <v>0</v>
      </c>
      <c r="F33" s="549">
        <v>0</v>
      </c>
      <c r="G33" s="549">
        <v>0</v>
      </c>
      <c r="H33" s="549">
        <v>0</v>
      </c>
      <c r="I33" s="549">
        <v>0</v>
      </c>
      <c r="J33" s="549">
        <v>0</v>
      </c>
      <c r="K33" s="549">
        <v>0</v>
      </c>
      <c r="L33" s="549">
        <v>0</v>
      </c>
      <c r="M33" s="549">
        <v>0</v>
      </c>
      <c r="N33" s="554">
        <v>0</v>
      </c>
      <c r="O33" s="981" t="s">
        <v>702</v>
      </c>
      <c r="P33" s="58"/>
    </row>
    <row r="34" spans="1:16" ht="30" customHeight="1" thickBot="1" x14ac:dyDescent="0.3">
      <c r="A34" s="530" t="s">
        <v>868</v>
      </c>
      <c r="B34" s="565">
        <v>139</v>
      </c>
      <c r="C34" s="565">
        <v>15</v>
      </c>
      <c r="D34" s="565">
        <v>362</v>
      </c>
      <c r="E34" s="565">
        <v>16</v>
      </c>
      <c r="F34" s="565">
        <v>11</v>
      </c>
      <c r="G34" s="565">
        <v>12</v>
      </c>
      <c r="H34" s="565">
        <v>103</v>
      </c>
      <c r="I34" s="565">
        <v>30</v>
      </c>
      <c r="J34" s="565">
        <v>120</v>
      </c>
      <c r="K34" s="565">
        <v>25</v>
      </c>
      <c r="L34" s="565">
        <v>12</v>
      </c>
      <c r="M34" s="565">
        <v>0</v>
      </c>
      <c r="N34" s="565">
        <v>845</v>
      </c>
      <c r="O34" s="981" t="s">
        <v>871</v>
      </c>
      <c r="P34" s="58"/>
    </row>
    <row r="35" spans="1:16" ht="30" customHeight="1" x14ac:dyDescent="0.25">
      <c r="A35" s="1829" t="s">
        <v>872</v>
      </c>
      <c r="B35" s="1829"/>
      <c r="C35" s="1829"/>
      <c r="D35" s="1829"/>
      <c r="E35" s="1829"/>
      <c r="F35" s="258"/>
      <c r="G35" s="258"/>
      <c r="H35" s="258"/>
      <c r="I35" s="258"/>
      <c r="J35" s="258"/>
      <c r="K35" s="258"/>
      <c r="L35" s="258"/>
      <c r="M35" s="258"/>
      <c r="O35" s="689" t="s">
        <v>873</v>
      </c>
    </row>
    <row r="37" spans="1:16" x14ac:dyDescent="0.25">
      <c r="B37" s="454">
        <v>2</v>
      </c>
      <c r="D37" s="454">
        <v>79</v>
      </c>
      <c r="E37" s="454">
        <v>1</v>
      </c>
      <c r="F37" s="454">
        <v>2</v>
      </c>
      <c r="H37" s="454">
        <v>8</v>
      </c>
      <c r="J37" s="454">
        <v>54</v>
      </c>
      <c r="K37" s="454">
        <v>1</v>
      </c>
      <c r="L37" s="454">
        <v>1</v>
      </c>
      <c r="M37" s="454">
        <v>148</v>
      </c>
      <c r="N37" s="454">
        <v>148</v>
      </c>
    </row>
    <row r="38" spans="1:16" x14ac:dyDescent="0.25">
      <c r="B38" s="454">
        <v>30</v>
      </c>
      <c r="D38" s="454">
        <v>81</v>
      </c>
      <c r="E38" s="454">
        <v>7</v>
      </c>
      <c r="H38" s="454">
        <v>8</v>
      </c>
      <c r="J38" s="454">
        <v>54</v>
      </c>
      <c r="K38" s="454">
        <v>24</v>
      </c>
      <c r="L38" s="454">
        <v>10</v>
      </c>
      <c r="N38" s="454">
        <v>214</v>
      </c>
    </row>
    <row r="39" spans="1:16" x14ac:dyDescent="0.25">
      <c r="B39" s="454">
        <v>88</v>
      </c>
      <c r="C39" s="454">
        <v>2</v>
      </c>
      <c r="D39" s="454">
        <v>34</v>
      </c>
      <c r="E39" s="454">
        <v>4</v>
      </c>
      <c r="F39" s="454">
        <v>2</v>
      </c>
      <c r="G39" s="454">
        <v>12</v>
      </c>
      <c r="H39" s="454">
        <v>78</v>
      </c>
      <c r="I39" s="454">
        <v>30</v>
      </c>
      <c r="J39" s="454">
        <v>0</v>
      </c>
      <c r="K39" s="454">
        <v>0</v>
      </c>
      <c r="L39" s="454">
        <v>1</v>
      </c>
      <c r="M39" s="454">
        <v>0</v>
      </c>
      <c r="N39" s="454">
        <v>251</v>
      </c>
    </row>
    <row r="40" spans="1:16" x14ac:dyDescent="0.25">
      <c r="B40" s="454">
        <f t="shared" ref="B40:N40" si="2">SUM(B37:B39)</f>
        <v>120</v>
      </c>
      <c r="C40" s="454">
        <f t="shared" si="2"/>
        <v>2</v>
      </c>
      <c r="D40" s="454">
        <f t="shared" si="2"/>
        <v>194</v>
      </c>
      <c r="E40" s="454">
        <f t="shared" si="2"/>
        <v>12</v>
      </c>
      <c r="F40" s="454">
        <f t="shared" si="2"/>
        <v>4</v>
      </c>
      <c r="G40" s="454">
        <f t="shared" si="2"/>
        <v>12</v>
      </c>
      <c r="H40" s="454">
        <f t="shared" si="2"/>
        <v>94</v>
      </c>
      <c r="I40" s="454">
        <f t="shared" si="2"/>
        <v>30</v>
      </c>
      <c r="J40" s="454">
        <f t="shared" si="2"/>
        <v>108</v>
      </c>
      <c r="K40" s="454">
        <f t="shared" si="2"/>
        <v>25</v>
      </c>
      <c r="L40" s="454">
        <f t="shared" si="2"/>
        <v>12</v>
      </c>
      <c r="M40" s="454">
        <f t="shared" si="2"/>
        <v>148</v>
      </c>
      <c r="N40" s="454">
        <f t="shared" si="2"/>
        <v>613</v>
      </c>
    </row>
    <row r="41" spans="1:16" x14ac:dyDescent="0.25">
      <c r="B41" s="454">
        <v>19</v>
      </c>
      <c r="C41" s="454">
        <v>13</v>
      </c>
      <c r="D41" s="454">
        <v>168</v>
      </c>
      <c r="E41" s="454">
        <v>4</v>
      </c>
      <c r="F41" s="454">
        <v>7</v>
      </c>
      <c r="H41" s="454">
        <v>9</v>
      </c>
      <c r="J41" s="454">
        <v>12</v>
      </c>
      <c r="N41" s="454">
        <v>232</v>
      </c>
    </row>
    <row r="43" spans="1:16" x14ac:dyDescent="0.25">
      <c r="B43" s="454">
        <f t="shared" ref="B43:N43" si="3">SUM(B40:B42)</f>
        <v>139</v>
      </c>
      <c r="C43" s="454">
        <f t="shared" si="3"/>
        <v>15</v>
      </c>
      <c r="D43" s="454">
        <f t="shared" si="3"/>
        <v>362</v>
      </c>
      <c r="E43" s="454">
        <f t="shared" si="3"/>
        <v>16</v>
      </c>
      <c r="F43" s="454">
        <f t="shared" si="3"/>
        <v>11</v>
      </c>
      <c r="G43" s="454">
        <f t="shared" si="3"/>
        <v>12</v>
      </c>
      <c r="H43" s="454">
        <f t="shared" si="3"/>
        <v>103</v>
      </c>
      <c r="I43" s="454">
        <f t="shared" si="3"/>
        <v>30</v>
      </c>
      <c r="J43" s="454">
        <f t="shared" si="3"/>
        <v>120</v>
      </c>
      <c r="K43" s="454">
        <f t="shared" si="3"/>
        <v>25</v>
      </c>
      <c r="L43" s="454">
        <f t="shared" si="3"/>
        <v>12</v>
      </c>
      <c r="M43" s="454">
        <f t="shared" si="3"/>
        <v>148</v>
      </c>
      <c r="N43" s="454">
        <f t="shared" si="3"/>
        <v>845</v>
      </c>
    </row>
  </sheetData>
  <mergeCells count="7">
    <mergeCell ref="A35:E35"/>
    <mergeCell ref="A1:O1"/>
    <mergeCell ref="A2:O2"/>
    <mergeCell ref="A4:A5"/>
    <mergeCell ref="O4:O5"/>
    <mergeCell ref="A6:B6"/>
    <mergeCell ref="M6:O6"/>
  </mergeCells>
  <printOptions horizontalCentered="1"/>
  <pageMargins left="0.23622047244094499" right="0.43307086614173201" top="0.43307086614173201" bottom="0.35433070866141703" header="0.511811023622047" footer="0.196850393700787"/>
  <pageSetup paperSize="9" scale="46" orientation="landscape" r:id="rId1"/>
  <headerFooter>
    <oddFooter>&amp;C&amp;"Arial,Bold"&amp;14 28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A43"/>
  <sheetViews>
    <sheetView rightToLeft="1" view="pageBreakPreview" zoomScale="60" zoomScaleNormal="50" workbookViewId="0">
      <selection activeCell="B24" sqref="B24"/>
    </sheetView>
  </sheetViews>
  <sheetFormatPr defaultColWidth="8.7109375" defaultRowHeight="15" x14ac:dyDescent="0.25"/>
  <cols>
    <col min="1" max="1" width="32.140625" style="454" customWidth="1"/>
    <col min="2" max="2" width="14.28515625" style="454" customWidth="1"/>
    <col min="3" max="3" width="20.42578125" style="454" customWidth="1"/>
    <col min="4" max="4" width="12.140625" style="454" customWidth="1"/>
    <col min="5" max="5" width="17.5703125" style="454" customWidth="1"/>
    <col min="6" max="6" width="19.140625" style="454" customWidth="1"/>
    <col min="7" max="7" width="15" style="454" customWidth="1"/>
    <col min="8" max="8" width="16.5703125" style="454" customWidth="1"/>
    <col min="9" max="9" width="18" style="454" customWidth="1"/>
    <col min="10" max="10" width="21" style="454" customWidth="1"/>
    <col min="11" max="11" width="16.140625" style="454" customWidth="1"/>
    <col min="12" max="12" width="14" style="454" customWidth="1"/>
    <col min="13" max="13" width="18.140625" style="454" customWidth="1"/>
    <col min="14" max="14" width="51.140625" style="454" customWidth="1"/>
    <col min="15" max="15" width="8.5703125" style="13" customWidth="1"/>
    <col min="16" max="18" width="8.7109375" style="454"/>
    <col min="19" max="19" width="11.28515625" style="454" customWidth="1"/>
    <col min="20" max="25" width="8.7109375" style="454"/>
    <col min="26" max="26" width="11.7109375" style="454" customWidth="1"/>
    <col min="27" max="16384" width="8.7109375" style="454"/>
  </cols>
  <sheetData>
    <row r="1" spans="1:27" ht="30.95" customHeight="1" x14ac:dyDescent="0.25">
      <c r="A1" s="1833" t="s">
        <v>999</v>
      </c>
      <c r="B1" s="1833"/>
      <c r="C1" s="1833"/>
      <c r="D1" s="1833"/>
      <c r="E1" s="1833"/>
      <c r="F1" s="1833"/>
      <c r="G1" s="1833"/>
      <c r="H1" s="1833"/>
      <c r="I1" s="1833"/>
      <c r="J1" s="1833"/>
      <c r="K1" s="1833"/>
      <c r="L1" s="1833"/>
      <c r="M1" s="1833"/>
      <c r="N1" s="1833"/>
      <c r="O1" s="682"/>
    </row>
    <row r="2" spans="1:27" ht="48.95" customHeight="1" x14ac:dyDescent="0.25">
      <c r="A2" s="1834" t="s">
        <v>1027</v>
      </c>
      <c r="B2" s="1834"/>
      <c r="C2" s="1834"/>
      <c r="D2" s="1834"/>
      <c r="E2" s="1834"/>
      <c r="F2" s="1834"/>
      <c r="G2" s="1834"/>
      <c r="H2" s="1834"/>
      <c r="I2" s="1834"/>
      <c r="J2" s="1834"/>
      <c r="K2" s="1834"/>
      <c r="L2" s="1834"/>
      <c r="M2" s="1834"/>
      <c r="N2" s="1834"/>
      <c r="O2" s="430"/>
      <c r="AA2" s="454" t="s">
        <v>105</v>
      </c>
    </row>
    <row r="3" spans="1:27" ht="30.95" customHeight="1" thickBot="1" x14ac:dyDescent="0.3">
      <c r="A3" s="1016" t="s">
        <v>948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681" t="s">
        <v>897</v>
      </c>
      <c r="O3" s="356"/>
    </row>
    <row r="4" spans="1:27" ht="48.95" customHeight="1" x14ac:dyDescent="0.25">
      <c r="A4" s="1638" t="s">
        <v>775</v>
      </c>
      <c r="B4" s="1014" t="s">
        <v>662</v>
      </c>
      <c r="C4" s="1014" t="s">
        <v>776</v>
      </c>
      <c r="D4" s="1014" t="s">
        <v>663</v>
      </c>
      <c r="E4" s="1014" t="s">
        <v>777</v>
      </c>
      <c r="F4" s="1014" t="s">
        <v>664</v>
      </c>
      <c r="G4" s="1014" t="s">
        <v>665</v>
      </c>
      <c r="H4" s="1014" t="s">
        <v>666</v>
      </c>
      <c r="I4" s="1014" t="s">
        <v>667</v>
      </c>
      <c r="J4" s="1014" t="s">
        <v>668</v>
      </c>
      <c r="K4" s="1014" t="s">
        <v>762</v>
      </c>
      <c r="L4" s="1014" t="s">
        <v>0</v>
      </c>
      <c r="M4" s="1014" t="s">
        <v>16</v>
      </c>
      <c r="N4" s="1832" t="s">
        <v>855</v>
      </c>
      <c r="O4" s="684"/>
    </row>
    <row r="5" spans="1:27" ht="70.5" customHeight="1" thickBot="1" x14ac:dyDescent="0.3">
      <c r="A5" s="1639"/>
      <c r="B5" s="1015" t="s">
        <v>886</v>
      </c>
      <c r="C5" s="1015" t="s">
        <v>887</v>
      </c>
      <c r="D5" s="1015" t="s">
        <v>888</v>
      </c>
      <c r="E5" s="1015" t="s">
        <v>889</v>
      </c>
      <c r="F5" s="1015" t="s">
        <v>890</v>
      </c>
      <c r="G5" s="1015" t="s">
        <v>891</v>
      </c>
      <c r="H5" s="1015" t="s">
        <v>892</v>
      </c>
      <c r="I5" s="1015" t="s">
        <v>893</v>
      </c>
      <c r="J5" s="1015" t="s">
        <v>905</v>
      </c>
      <c r="K5" s="1015" t="s">
        <v>478</v>
      </c>
      <c r="L5" s="1269" t="s">
        <v>372</v>
      </c>
      <c r="M5" s="1015" t="s">
        <v>429</v>
      </c>
      <c r="N5" s="1637"/>
      <c r="O5" s="684"/>
      <c r="P5" s="1489"/>
    </row>
    <row r="6" spans="1:27" ht="30" customHeight="1" thickBot="1" x14ac:dyDescent="0.3">
      <c r="A6" s="1621" t="s">
        <v>635</v>
      </c>
      <c r="B6" s="1621"/>
      <c r="C6" s="992"/>
      <c r="D6" s="992"/>
      <c r="E6" s="992"/>
      <c r="F6" s="992"/>
      <c r="G6" s="992"/>
      <c r="H6" s="992"/>
      <c r="I6" s="992"/>
      <c r="J6" s="992"/>
      <c r="K6" s="992"/>
      <c r="L6" s="13"/>
      <c r="M6" s="1902" t="s">
        <v>699</v>
      </c>
      <c r="N6" s="1902"/>
      <c r="O6" s="58"/>
      <c r="P6" s="1489"/>
    </row>
    <row r="7" spans="1:27" ht="30" customHeight="1" x14ac:dyDescent="0.25">
      <c r="A7" s="1249" t="s">
        <v>50</v>
      </c>
      <c r="B7" s="1274">
        <v>0</v>
      </c>
      <c r="C7" s="1184">
        <v>0</v>
      </c>
      <c r="D7" s="1184">
        <v>0</v>
      </c>
      <c r="E7" s="1184">
        <v>0</v>
      </c>
      <c r="F7" s="1184">
        <v>0</v>
      </c>
      <c r="G7" s="1184">
        <v>0</v>
      </c>
      <c r="H7" s="1184">
        <v>0</v>
      </c>
      <c r="I7" s="1184">
        <v>0</v>
      </c>
      <c r="J7" s="1184">
        <v>0</v>
      </c>
      <c r="K7" s="1184">
        <v>0</v>
      </c>
      <c r="L7" s="1184">
        <f>SUM(J7:K7)</f>
        <v>0</v>
      </c>
      <c r="M7" s="1252">
        <v>146</v>
      </c>
      <c r="N7" s="1248" t="s">
        <v>492</v>
      </c>
      <c r="O7" s="1491">
        <v>0</v>
      </c>
      <c r="P7" s="1489">
        <v>0</v>
      </c>
      <c r="Q7" s="454">
        <v>146</v>
      </c>
      <c r="R7" s="454">
        <v>0</v>
      </c>
      <c r="S7" s="454">
        <f t="shared" ref="S7:S14" si="0">SUM(O7:R7)</f>
        <v>146</v>
      </c>
    </row>
    <row r="8" spans="1:27" ht="30" customHeight="1" x14ac:dyDescent="0.25">
      <c r="A8" s="1256" t="s">
        <v>51</v>
      </c>
      <c r="B8" s="1135">
        <v>0</v>
      </c>
      <c r="C8" s="989">
        <v>0</v>
      </c>
      <c r="D8" s="989">
        <v>0</v>
      </c>
      <c r="E8" s="989">
        <v>0</v>
      </c>
      <c r="F8" s="989">
        <v>0</v>
      </c>
      <c r="G8" s="989">
        <v>0</v>
      </c>
      <c r="H8" s="989">
        <v>0</v>
      </c>
      <c r="I8" s="989">
        <v>0</v>
      </c>
      <c r="J8" s="989">
        <v>0</v>
      </c>
      <c r="K8" s="989">
        <v>0</v>
      </c>
      <c r="L8" s="989">
        <v>0</v>
      </c>
      <c r="M8" s="1135">
        <v>0</v>
      </c>
      <c r="N8" s="1134" t="s">
        <v>412</v>
      </c>
      <c r="O8" s="1487">
        <v>0</v>
      </c>
      <c r="P8" s="1490">
        <v>0</v>
      </c>
      <c r="Q8" s="1125">
        <v>0</v>
      </c>
      <c r="R8" s="1126">
        <v>0</v>
      </c>
      <c r="S8" s="139">
        <f t="shared" si="0"/>
        <v>0</v>
      </c>
    </row>
    <row r="9" spans="1:27" ht="30" customHeight="1" x14ac:dyDescent="0.25">
      <c r="A9" s="686" t="s">
        <v>56</v>
      </c>
      <c r="B9" s="638">
        <v>0</v>
      </c>
      <c r="C9" s="638">
        <v>0</v>
      </c>
      <c r="D9" s="638">
        <v>0</v>
      </c>
      <c r="E9" s="638">
        <v>0</v>
      </c>
      <c r="F9" s="638">
        <v>0</v>
      </c>
      <c r="G9" s="638">
        <v>0</v>
      </c>
      <c r="H9" s="638">
        <v>0</v>
      </c>
      <c r="I9" s="638">
        <v>0</v>
      </c>
      <c r="J9" s="638">
        <v>0</v>
      </c>
      <c r="K9" s="638">
        <v>0</v>
      </c>
      <c r="L9" s="638">
        <v>0</v>
      </c>
      <c r="M9" s="638">
        <v>27</v>
      </c>
      <c r="N9" s="670" t="s">
        <v>449</v>
      </c>
      <c r="O9" s="1487">
        <v>7</v>
      </c>
      <c r="P9" s="1490">
        <v>14</v>
      </c>
      <c r="Q9" s="1125">
        <v>6</v>
      </c>
      <c r="R9" s="1126">
        <v>0</v>
      </c>
      <c r="S9" s="139">
        <f t="shared" si="0"/>
        <v>27</v>
      </c>
    </row>
    <row r="10" spans="1:27" ht="30" customHeight="1" x14ac:dyDescent="0.25">
      <c r="A10" s="686" t="s">
        <v>57</v>
      </c>
      <c r="B10" s="559">
        <v>0</v>
      </c>
      <c r="C10" s="638">
        <v>0</v>
      </c>
      <c r="D10" s="559">
        <v>0</v>
      </c>
      <c r="E10" s="638">
        <v>0</v>
      </c>
      <c r="F10" s="559">
        <v>0</v>
      </c>
      <c r="G10" s="638">
        <v>0</v>
      </c>
      <c r="H10" s="559">
        <v>0</v>
      </c>
      <c r="I10" s="638">
        <v>1</v>
      </c>
      <c r="J10" s="559">
        <v>0</v>
      </c>
      <c r="K10" s="638">
        <v>96</v>
      </c>
      <c r="L10" s="559">
        <f>SUM(B10:K10)</f>
        <v>97</v>
      </c>
      <c r="M10" s="638">
        <v>200</v>
      </c>
      <c r="N10" s="670" t="s">
        <v>413</v>
      </c>
      <c r="O10" s="1487">
        <v>52</v>
      </c>
      <c r="P10" s="1490">
        <v>51</v>
      </c>
      <c r="Q10" s="1125">
        <v>0</v>
      </c>
      <c r="R10" s="1126">
        <v>97</v>
      </c>
      <c r="S10" s="139">
        <f t="shared" si="0"/>
        <v>200</v>
      </c>
    </row>
    <row r="11" spans="1:27" ht="30" customHeight="1" x14ac:dyDescent="0.25">
      <c r="A11" s="687" t="s">
        <v>49</v>
      </c>
      <c r="B11" s="559">
        <v>10</v>
      </c>
      <c r="C11" s="559">
        <v>0</v>
      </c>
      <c r="D11" s="559">
        <v>11</v>
      </c>
      <c r="E11" s="559">
        <v>0</v>
      </c>
      <c r="F11" s="559">
        <v>0</v>
      </c>
      <c r="G11" s="559">
        <v>0</v>
      </c>
      <c r="H11" s="559">
        <v>0</v>
      </c>
      <c r="I11" s="559">
        <v>0</v>
      </c>
      <c r="J11" s="559">
        <v>1</v>
      </c>
      <c r="K11" s="559">
        <v>397</v>
      </c>
      <c r="L11" s="559">
        <f>SUM(B11:K11)</f>
        <v>419</v>
      </c>
      <c r="M11" s="559">
        <v>1819</v>
      </c>
      <c r="N11" s="672" t="s">
        <v>424</v>
      </c>
      <c r="O11" s="1487">
        <v>1314</v>
      </c>
      <c r="P11" s="1490">
        <v>83</v>
      </c>
      <c r="Q11" s="1125">
        <v>3</v>
      </c>
      <c r="R11" s="1126">
        <v>419</v>
      </c>
      <c r="S11" s="139">
        <f t="shared" si="0"/>
        <v>1819</v>
      </c>
    </row>
    <row r="12" spans="1:27" ht="30" customHeight="1" x14ac:dyDescent="0.25">
      <c r="A12" s="687" t="s">
        <v>163</v>
      </c>
      <c r="B12" s="638">
        <v>0</v>
      </c>
      <c r="C12" s="638">
        <v>0</v>
      </c>
      <c r="D12" s="638">
        <v>0</v>
      </c>
      <c r="E12" s="638">
        <v>0</v>
      </c>
      <c r="F12" s="638">
        <v>0</v>
      </c>
      <c r="G12" s="638">
        <v>0</v>
      </c>
      <c r="H12" s="638">
        <v>0</v>
      </c>
      <c r="I12" s="638">
        <v>0</v>
      </c>
      <c r="J12" s="638">
        <v>0</v>
      </c>
      <c r="K12" s="638">
        <v>0</v>
      </c>
      <c r="L12" s="638">
        <v>0</v>
      </c>
      <c r="M12" s="638">
        <v>30</v>
      </c>
      <c r="N12" s="672" t="s">
        <v>425</v>
      </c>
      <c r="O12" s="1487">
        <v>0</v>
      </c>
      <c r="P12" s="1490">
        <v>2</v>
      </c>
      <c r="Q12" s="1125">
        <v>28</v>
      </c>
      <c r="R12" s="1126">
        <v>0</v>
      </c>
      <c r="S12" s="139">
        <f t="shared" si="0"/>
        <v>30</v>
      </c>
    </row>
    <row r="13" spans="1:27" ht="30" customHeight="1" x14ac:dyDescent="0.25">
      <c r="A13" s="640" t="s">
        <v>562</v>
      </c>
      <c r="B13" s="559">
        <v>0</v>
      </c>
      <c r="C13" s="559">
        <v>0</v>
      </c>
      <c r="D13" s="559">
        <v>0</v>
      </c>
      <c r="E13" s="559">
        <v>0</v>
      </c>
      <c r="F13" s="559">
        <v>0</v>
      </c>
      <c r="G13" s="559">
        <v>0</v>
      </c>
      <c r="H13" s="559">
        <v>0</v>
      </c>
      <c r="I13" s="559">
        <v>0</v>
      </c>
      <c r="J13" s="559">
        <v>0</v>
      </c>
      <c r="K13" s="559">
        <v>0</v>
      </c>
      <c r="L13" s="559">
        <v>0</v>
      </c>
      <c r="M13" s="559">
        <v>49</v>
      </c>
      <c r="N13" s="674" t="s">
        <v>563</v>
      </c>
      <c r="O13" s="1487">
        <v>6</v>
      </c>
      <c r="P13" s="1125">
        <v>12</v>
      </c>
      <c r="Q13" s="1125">
        <v>31</v>
      </c>
      <c r="R13" s="1126">
        <v>0</v>
      </c>
      <c r="S13" s="139">
        <f t="shared" si="0"/>
        <v>49</v>
      </c>
    </row>
    <row r="14" spans="1:27" ht="30" customHeight="1" thickBot="1" x14ac:dyDescent="0.3">
      <c r="A14" s="1068" t="s">
        <v>919</v>
      </c>
      <c r="B14" s="581">
        <v>0</v>
      </c>
      <c r="C14" s="581">
        <v>0</v>
      </c>
      <c r="D14" s="581">
        <v>0</v>
      </c>
      <c r="E14" s="581">
        <v>0</v>
      </c>
      <c r="F14" s="581">
        <v>0</v>
      </c>
      <c r="G14" s="581">
        <v>0</v>
      </c>
      <c r="H14" s="581">
        <v>0</v>
      </c>
      <c r="I14" s="581">
        <v>0</v>
      </c>
      <c r="J14" s="581">
        <v>0</v>
      </c>
      <c r="K14" s="581">
        <v>159</v>
      </c>
      <c r="L14" s="559">
        <f>SUM(B14:K14)</f>
        <v>159</v>
      </c>
      <c r="M14" s="559">
        <v>241</v>
      </c>
      <c r="N14" s="738" t="s">
        <v>918</v>
      </c>
      <c r="O14" s="1487">
        <v>80</v>
      </c>
      <c r="P14" s="1125">
        <v>2</v>
      </c>
      <c r="Q14" s="1125">
        <v>0</v>
      </c>
      <c r="R14" s="1126">
        <v>159</v>
      </c>
      <c r="S14" s="139">
        <f t="shared" si="0"/>
        <v>241</v>
      </c>
    </row>
    <row r="15" spans="1:27" ht="42.75" customHeight="1" thickBot="1" x14ac:dyDescent="0.3">
      <c r="A15" s="677" t="s">
        <v>550</v>
      </c>
      <c r="B15" s="554">
        <f>SUM(B10:B14)</f>
        <v>10</v>
      </c>
      <c r="C15" s="554">
        <v>0</v>
      </c>
      <c r="D15" s="554">
        <f>SUM(D10:D14)</f>
        <v>11</v>
      </c>
      <c r="E15" s="554">
        <v>0</v>
      </c>
      <c r="F15" s="554">
        <v>0</v>
      </c>
      <c r="G15" s="554">
        <v>0</v>
      </c>
      <c r="H15" s="554">
        <v>0</v>
      </c>
      <c r="I15" s="554">
        <f>SUM(I10:I14)</f>
        <v>1</v>
      </c>
      <c r="J15" s="554">
        <f>SUM(J10:J14)</f>
        <v>1</v>
      </c>
      <c r="K15" s="554">
        <f>SUM(K7:K14)</f>
        <v>652</v>
      </c>
      <c r="L15" s="554">
        <f>SUM(L7:L14)</f>
        <v>675</v>
      </c>
      <c r="M15" s="554">
        <f>SUM(M7:M14)</f>
        <v>2512</v>
      </c>
      <c r="N15" s="676" t="s">
        <v>682</v>
      </c>
      <c r="O15" s="1487">
        <f>SUM(O7:O14)</f>
        <v>1459</v>
      </c>
      <c r="P15" s="1125">
        <f>SUM(P7:P14)</f>
        <v>164</v>
      </c>
      <c r="Q15" s="1125">
        <f>SUM(Q7:Q14)</f>
        <v>214</v>
      </c>
      <c r="R15" s="1126">
        <f>SUM(R7:R14)</f>
        <v>675</v>
      </c>
      <c r="S15" s="139">
        <f>SUM(S7:S14)</f>
        <v>2512</v>
      </c>
    </row>
    <row r="16" spans="1:27" ht="30" customHeight="1" thickBot="1" x14ac:dyDescent="0.3">
      <c r="A16" s="699" t="s">
        <v>690</v>
      </c>
      <c r="B16" s="641">
        <v>0</v>
      </c>
      <c r="C16" s="641">
        <v>0</v>
      </c>
      <c r="D16" s="641">
        <v>0</v>
      </c>
      <c r="E16" s="641">
        <v>0</v>
      </c>
      <c r="F16" s="641">
        <v>0</v>
      </c>
      <c r="G16" s="641">
        <v>0</v>
      </c>
      <c r="H16" s="641">
        <v>0</v>
      </c>
      <c r="I16" s="641">
        <v>0</v>
      </c>
      <c r="J16" s="641">
        <v>0</v>
      </c>
      <c r="K16" s="641">
        <v>1433</v>
      </c>
      <c r="L16" s="641">
        <v>1437</v>
      </c>
      <c r="M16" s="641">
        <v>3586</v>
      </c>
      <c r="N16" s="678" t="s">
        <v>870</v>
      </c>
      <c r="O16" s="1085"/>
      <c r="P16" s="1125"/>
      <c r="Q16" s="1125"/>
      <c r="R16" s="1126"/>
      <c r="S16" s="139"/>
    </row>
    <row r="17" spans="1:27" ht="30" customHeight="1" thickBot="1" x14ac:dyDescent="0.3">
      <c r="A17" s="688" t="s">
        <v>610</v>
      </c>
      <c r="B17" s="641">
        <v>10</v>
      </c>
      <c r="C17" s="641">
        <v>2</v>
      </c>
      <c r="D17" s="641">
        <v>11</v>
      </c>
      <c r="E17" s="641">
        <v>0</v>
      </c>
      <c r="F17" s="641">
        <v>1</v>
      </c>
      <c r="G17" s="641">
        <v>0</v>
      </c>
      <c r="H17" s="641">
        <v>0</v>
      </c>
      <c r="I17" s="641">
        <v>1</v>
      </c>
      <c r="J17" s="641">
        <v>1</v>
      </c>
      <c r="K17" s="641">
        <v>2685</v>
      </c>
      <c r="L17" s="641">
        <v>2715</v>
      </c>
      <c r="M17" s="641">
        <v>7582</v>
      </c>
      <c r="N17" s="981" t="s">
        <v>697</v>
      </c>
      <c r="O17" s="1085"/>
      <c r="P17" s="1125"/>
      <c r="Q17" s="1125"/>
      <c r="R17" s="1126"/>
      <c r="S17" s="139"/>
    </row>
    <row r="18" spans="1:27" ht="30" customHeight="1" thickBot="1" x14ac:dyDescent="0.3">
      <c r="A18" s="555" t="s">
        <v>781</v>
      </c>
      <c r="B18" s="557">
        <v>0</v>
      </c>
      <c r="C18" s="557">
        <v>0</v>
      </c>
      <c r="D18" s="557">
        <v>0</v>
      </c>
      <c r="E18" s="557">
        <v>0</v>
      </c>
      <c r="F18" s="557">
        <v>0</v>
      </c>
      <c r="G18" s="557">
        <v>0</v>
      </c>
      <c r="H18" s="556">
        <v>0</v>
      </c>
      <c r="I18" s="556">
        <v>0</v>
      </c>
      <c r="J18" s="556">
        <v>0</v>
      </c>
      <c r="K18" s="556">
        <v>0</v>
      </c>
      <c r="L18" s="556">
        <v>0</v>
      </c>
      <c r="M18" s="556">
        <v>0</v>
      </c>
      <c r="N18" s="491" t="s">
        <v>552</v>
      </c>
      <c r="O18" s="1085"/>
      <c r="P18" s="1125"/>
      <c r="Q18" s="1125"/>
      <c r="R18" s="1126"/>
      <c r="S18" s="139"/>
      <c r="T18" s="338"/>
      <c r="U18" s="338"/>
      <c r="V18" s="338"/>
      <c r="W18" s="338"/>
      <c r="X18" s="338"/>
      <c r="Y18" s="338"/>
      <c r="Z18" s="338"/>
    </row>
    <row r="19" spans="1:27" ht="30" customHeight="1" x14ac:dyDescent="0.3">
      <c r="A19" s="492" t="s">
        <v>541</v>
      </c>
      <c r="B19" s="989">
        <v>0</v>
      </c>
      <c r="C19" s="989">
        <v>0</v>
      </c>
      <c r="D19" s="989">
        <v>0</v>
      </c>
      <c r="E19" s="989">
        <v>0</v>
      </c>
      <c r="F19" s="989">
        <v>0</v>
      </c>
      <c r="G19" s="989">
        <v>0</v>
      </c>
      <c r="H19" s="989">
        <v>0</v>
      </c>
      <c r="I19" s="989">
        <v>0</v>
      </c>
      <c r="J19" s="989">
        <v>0</v>
      </c>
      <c r="K19" s="989">
        <v>1</v>
      </c>
      <c r="L19" s="989">
        <f t="shared" ref="L19:L28" si="1">SUM(K19)</f>
        <v>1</v>
      </c>
      <c r="M19" s="989">
        <v>62</v>
      </c>
      <c r="N19" s="630" t="s">
        <v>390</v>
      </c>
      <c r="O19" s="1085"/>
      <c r="P19" s="1125"/>
      <c r="Q19" s="1125">
        <v>652</v>
      </c>
      <c r="R19" s="1126">
        <v>675</v>
      </c>
      <c r="S19" s="139">
        <v>2512</v>
      </c>
      <c r="U19" s="139"/>
      <c r="V19" s="139"/>
      <c r="W19" s="139"/>
      <c r="X19" s="139"/>
      <c r="Y19" s="139"/>
      <c r="Z19" s="1129"/>
    </row>
    <row r="20" spans="1:27" ht="30" customHeight="1" x14ac:dyDescent="0.3">
      <c r="A20" s="496" t="s">
        <v>36</v>
      </c>
      <c r="B20" s="602">
        <v>0</v>
      </c>
      <c r="C20" s="602">
        <v>0</v>
      </c>
      <c r="D20" s="602">
        <v>0</v>
      </c>
      <c r="E20" s="602">
        <v>0</v>
      </c>
      <c r="F20" s="602">
        <v>0</v>
      </c>
      <c r="G20" s="602">
        <v>0</v>
      </c>
      <c r="H20" s="559">
        <v>0</v>
      </c>
      <c r="I20" s="559">
        <v>0</v>
      </c>
      <c r="J20" s="559">
        <v>0</v>
      </c>
      <c r="K20" s="559">
        <v>94</v>
      </c>
      <c r="L20" s="540">
        <f t="shared" si="1"/>
        <v>94</v>
      </c>
      <c r="M20" s="541">
        <v>1002</v>
      </c>
      <c r="N20" s="631" t="s">
        <v>392</v>
      </c>
      <c r="O20" s="1085"/>
      <c r="P20" s="1125"/>
      <c r="Q20" s="1125">
        <v>1433</v>
      </c>
      <c r="R20" s="1126">
        <v>1437</v>
      </c>
      <c r="S20" s="139">
        <v>3586</v>
      </c>
      <c r="U20" s="139"/>
      <c r="V20" s="139"/>
      <c r="W20" s="139"/>
      <c r="X20" s="139"/>
      <c r="Y20" s="139"/>
      <c r="Z20" s="1129"/>
      <c r="AA20" s="139"/>
    </row>
    <row r="21" spans="1:27" ht="30" customHeight="1" x14ac:dyDescent="0.3">
      <c r="A21" s="496" t="s">
        <v>123</v>
      </c>
      <c r="B21" s="602">
        <v>0</v>
      </c>
      <c r="C21" s="602">
        <v>0</v>
      </c>
      <c r="D21" s="602">
        <v>0</v>
      </c>
      <c r="E21" s="602">
        <v>0</v>
      </c>
      <c r="F21" s="602">
        <v>0</v>
      </c>
      <c r="G21" s="602">
        <v>0</v>
      </c>
      <c r="H21" s="559">
        <v>0</v>
      </c>
      <c r="I21" s="559">
        <v>0</v>
      </c>
      <c r="J21" s="559">
        <v>0</v>
      </c>
      <c r="K21" s="559">
        <v>974</v>
      </c>
      <c r="L21" s="540">
        <f t="shared" si="1"/>
        <v>974</v>
      </c>
      <c r="M21" s="541">
        <v>1063</v>
      </c>
      <c r="N21" s="631" t="s">
        <v>396</v>
      </c>
      <c r="O21" s="1085"/>
      <c r="P21" s="1125"/>
      <c r="Q21" s="1125">
        <v>600</v>
      </c>
      <c r="R21" s="1126">
        <v>603</v>
      </c>
      <c r="S21" s="139">
        <v>1484</v>
      </c>
      <c r="U21" s="139"/>
      <c r="V21" s="139"/>
      <c r="W21" s="139"/>
      <c r="X21" s="139"/>
      <c r="Y21" s="139"/>
      <c r="Z21" s="1129"/>
    </row>
    <row r="22" spans="1:27" ht="30" customHeight="1" x14ac:dyDescent="0.3">
      <c r="A22" s="496" t="s">
        <v>139</v>
      </c>
      <c r="B22" s="602">
        <v>0</v>
      </c>
      <c r="C22" s="602">
        <v>0</v>
      </c>
      <c r="D22" s="602">
        <v>0</v>
      </c>
      <c r="E22" s="602">
        <v>0</v>
      </c>
      <c r="F22" s="602">
        <v>0</v>
      </c>
      <c r="G22" s="602">
        <v>0</v>
      </c>
      <c r="H22" s="559">
        <v>0</v>
      </c>
      <c r="I22" s="559">
        <v>0</v>
      </c>
      <c r="J22" s="559">
        <v>0</v>
      </c>
      <c r="K22" s="559">
        <v>76</v>
      </c>
      <c r="L22" s="540">
        <f t="shared" si="1"/>
        <v>76</v>
      </c>
      <c r="M22" s="541">
        <v>303</v>
      </c>
      <c r="N22" s="631" t="s">
        <v>397</v>
      </c>
      <c r="O22" s="1085"/>
      <c r="P22" s="1125"/>
      <c r="Q22" s="1125">
        <f>SUM(Q19:Q21)</f>
        <v>2685</v>
      </c>
      <c r="R22" s="1126">
        <f>SUM(R19:R21)</f>
        <v>2715</v>
      </c>
      <c r="S22" s="139">
        <f>SUM(S19:S21)</f>
        <v>7582</v>
      </c>
      <c r="U22" s="139"/>
      <c r="V22" s="139"/>
      <c r="W22" s="139"/>
      <c r="X22" s="139"/>
      <c r="Y22" s="139"/>
      <c r="Z22" s="1129"/>
    </row>
    <row r="23" spans="1:27" ht="30" customHeight="1" x14ac:dyDescent="0.3">
      <c r="A23" s="496" t="s">
        <v>33</v>
      </c>
      <c r="B23" s="602">
        <v>0</v>
      </c>
      <c r="C23" s="602">
        <v>0</v>
      </c>
      <c r="D23" s="602">
        <v>0</v>
      </c>
      <c r="E23" s="602">
        <v>0</v>
      </c>
      <c r="F23" s="602">
        <v>0</v>
      </c>
      <c r="G23" s="602">
        <v>0</v>
      </c>
      <c r="H23" s="559">
        <v>0</v>
      </c>
      <c r="I23" s="559">
        <v>0</v>
      </c>
      <c r="J23" s="559">
        <v>0</v>
      </c>
      <c r="K23" s="559">
        <v>179</v>
      </c>
      <c r="L23" s="540">
        <f t="shared" si="1"/>
        <v>179</v>
      </c>
      <c r="M23" s="541">
        <v>345</v>
      </c>
      <c r="N23" s="631" t="s">
        <v>399</v>
      </c>
      <c r="O23" s="1085"/>
      <c r="P23" s="1125"/>
      <c r="Q23" s="1125"/>
      <c r="R23" s="1126"/>
      <c r="S23" s="139"/>
      <c r="U23" s="139"/>
      <c r="V23" s="139"/>
      <c r="W23" s="139"/>
      <c r="X23" s="139"/>
      <c r="Y23" s="139"/>
      <c r="Z23" s="1129"/>
    </row>
    <row r="24" spans="1:27" ht="30" customHeight="1" x14ac:dyDescent="0.3">
      <c r="A24" s="496" t="s">
        <v>134</v>
      </c>
      <c r="B24" s="602">
        <v>0</v>
      </c>
      <c r="C24" s="602">
        <v>0</v>
      </c>
      <c r="D24" s="602">
        <v>0</v>
      </c>
      <c r="E24" s="602">
        <v>0</v>
      </c>
      <c r="F24" s="602">
        <v>0</v>
      </c>
      <c r="G24" s="602">
        <v>0</v>
      </c>
      <c r="H24" s="559">
        <v>0</v>
      </c>
      <c r="I24" s="559">
        <v>0</v>
      </c>
      <c r="J24" s="559">
        <v>0</v>
      </c>
      <c r="K24" s="559">
        <v>0</v>
      </c>
      <c r="L24" s="540">
        <f t="shared" si="1"/>
        <v>0</v>
      </c>
      <c r="M24" s="541">
        <v>173</v>
      </c>
      <c r="N24" s="631" t="s">
        <v>400</v>
      </c>
      <c r="O24" s="1085"/>
      <c r="P24" s="1125"/>
      <c r="Q24" s="1125"/>
      <c r="R24" s="1126"/>
      <c r="S24" s="139"/>
      <c r="U24" s="139"/>
      <c r="V24" s="139"/>
      <c r="W24" s="139"/>
      <c r="X24" s="139"/>
      <c r="Y24" s="139"/>
      <c r="Z24" s="1129"/>
    </row>
    <row r="25" spans="1:27" ht="30" customHeight="1" x14ac:dyDescent="0.3">
      <c r="A25" s="1017" t="s">
        <v>30</v>
      </c>
      <c r="B25" s="547">
        <v>0</v>
      </c>
      <c r="C25" s="547">
        <v>0</v>
      </c>
      <c r="D25" s="547">
        <v>0</v>
      </c>
      <c r="E25" s="547">
        <v>0</v>
      </c>
      <c r="F25" s="547">
        <v>0</v>
      </c>
      <c r="G25" s="547">
        <v>0</v>
      </c>
      <c r="H25" s="543">
        <v>0</v>
      </c>
      <c r="I25" s="543">
        <v>0</v>
      </c>
      <c r="J25" s="543">
        <v>0</v>
      </c>
      <c r="K25" s="543">
        <v>11</v>
      </c>
      <c r="L25" s="544">
        <f t="shared" si="1"/>
        <v>11</v>
      </c>
      <c r="M25" s="544">
        <v>2237</v>
      </c>
      <c r="N25" s="631" t="s">
        <v>401</v>
      </c>
      <c r="O25" s="1085"/>
      <c r="P25" s="1125"/>
      <c r="Q25" s="1125"/>
      <c r="R25" s="1126"/>
      <c r="S25" s="139"/>
      <c r="U25" s="139"/>
      <c r="V25" s="139"/>
      <c r="W25" s="139"/>
      <c r="X25" s="139"/>
      <c r="Y25" s="139"/>
      <c r="Z25" s="1129"/>
    </row>
    <row r="26" spans="1:27" ht="30" customHeight="1" x14ac:dyDescent="0.3">
      <c r="A26" s="539" t="s">
        <v>296</v>
      </c>
      <c r="B26" s="547">
        <v>0</v>
      </c>
      <c r="C26" s="547">
        <v>0</v>
      </c>
      <c r="D26" s="547">
        <v>0</v>
      </c>
      <c r="E26" s="547">
        <v>0</v>
      </c>
      <c r="F26" s="547">
        <v>0</v>
      </c>
      <c r="G26" s="547">
        <v>0</v>
      </c>
      <c r="H26" s="543">
        <v>0</v>
      </c>
      <c r="I26" s="543">
        <v>0</v>
      </c>
      <c r="J26" s="543">
        <v>0</v>
      </c>
      <c r="K26" s="543">
        <v>238</v>
      </c>
      <c r="L26" s="544">
        <f t="shared" si="1"/>
        <v>238</v>
      </c>
      <c r="M26" s="544">
        <v>706</v>
      </c>
      <c r="N26" s="632" t="s">
        <v>402</v>
      </c>
      <c r="O26" s="1085"/>
      <c r="P26" s="1125"/>
      <c r="Q26" s="1125"/>
      <c r="R26" s="1126"/>
      <c r="S26" s="139"/>
      <c r="U26" s="139"/>
      <c r="V26" s="139"/>
      <c r="W26" s="139"/>
      <c r="X26" s="139"/>
      <c r="Y26" s="139"/>
      <c r="Z26" s="1129"/>
    </row>
    <row r="27" spans="1:27" ht="30" customHeight="1" x14ac:dyDescent="0.3">
      <c r="A27" s="539" t="s">
        <v>540</v>
      </c>
      <c r="B27" s="547">
        <v>0</v>
      </c>
      <c r="C27" s="547">
        <v>0</v>
      </c>
      <c r="D27" s="547">
        <v>0</v>
      </c>
      <c r="E27" s="547">
        <v>0</v>
      </c>
      <c r="F27" s="547">
        <v>0</v>
      </c>
      <c r="G27" s="547">
        <v>0</v>
      </c>
      <c r="H27" s="543">
        <v>0</v>
      </c>
      <c r="I27" s="543">
        <v>0</v>
      </c>
      <c r="J27" s="543">
        <v>0</v>
      </c>
      <c r="K27" s="543">
        <v>55</v>
      </c>
      <c r="L27" s="544">
        <f t="shared" si="1"/>
        <v>55</v>
      </c>
      <c r="M27" s="544">
        <v>1076</v>
      </c>
      <c r="N27" s="632" t="s">
        <v>404</v>
      </c>
      <c r="O27" s="1085"/>
      <c r="P27" s="1125"/>
      <c r="Q27" s="1125">
        <v>2685</v>
      </c>
      <c r="R27" s="1126">
        <v>2715</v>
      </c>
      <c r="S27" s="139">
        <v>7582</v>
      </c>
      <c r="U27" s="139"/>
      <c r="V27" s="139"/>
      <c r="W27" s="139"/>
      <c r="X27" s="139"/>
      <c r="Y27" s="139"/>
      <c r="Z27" s="1129"/>
    </row>
    <row r="28" spans="1:27" ht="30" customHeight="1" x14ac:dyDescent="0.3">
      <c r="A28" s="539" t="s">
        <v>38</v>
      </c>
      <c r="B28" s="547">
        <v>0</v>
      </c>
      <c r="C28" s="547">
        <v>0</v>
      </c>
      <c r="D28" s="547">
        <v>0</v>
      </c>
      <c r="E28" s="547">
        <v>0</v>
      </c>
      <c r="F28" s="547">
        <v>0</v>
      </c>
      <c r="G28" s="547">
        <v>0</v>
      </c>
      <c r="H28" s="543">
        <v>0</v>
      </c>
      <c r="I28" s="543">
        <v>0</v>
      </c>
      <c r="J28" s="543">
        <v>0</v>
      </c>
      <c r="K28" s="543">
        <v>49</v>
      </c>
      <c r="L28" s="544">
        <f t="shared" si="1"/>
        <v>49</v>
      </c>
      <c r="M28" s="544">
        <v>76</v>
      </c>
      <c r="N28" s="632" t="s">
        <v>406</v>
      </c>
      <c r="O28" s="1085"/>
      <c r="P28" s="1125"/>
      <c r="Q28" s="1125">
        <v>1677</v>
      </c>
      <c r="R28" s="1126">
        <v>1677</v>
      </c>
      <c r="S28" s="139">
        <v>7043</v>
      </c>
      <c r="U28" s="139"/>
      <c r="V28" s="139"/>
      <c r="W28" s="139"/>
      <c r="X28" s="139"/>
      <c r="Y28" s="139"/>
      <c r="Z28" s="1129"/>
    </row>
    <row r="29" spans="1:27" ht="30" customHeight="1" thickBot="1" x14ac:dyDescent="0.35">
      <c r="A29" s="539" t="s">
        <v>43</v>
      </c>
      <c r="B29" s="547">
        <v>0</v>
      </c>
      <c r="C29" s="547">
        <v>0</v>
      </c>
      <c r="D29" s="547">
        <v>0</v>
      </c>
      <c r="E29" s="547">
        <v>0</v>
      </c>
      <c r="F29" s="547">
        <v>0</v>
      </c>
      <c r="G29" s="547">
        <v>0</v>
      </c>
      <c r="H29" s="543">
        <v>0</v>
      </c>
      <c r="I29" s="543">
        <v>0</v>
      </c>
      <c r="J29" s="543">
        <v>0</v>
      </c>
      <c r="K29" s="543">
        <v>0</v>
      </c>
      <c r="L29" s="544">
        <v>0</v>
      </c>
      <c r="M29" s="544">
        <v>0</v>
      </c>
      <c r="N29" s="632" t="s">
        <v>408</v>
      </c>
      <c r="O29" s="1085"/>
      <c r="P29" s="1125"/>
      <c r="Q29" s="1125">
        <f>SUM(Q27:Q28)</f>
        <v>4362</v>
      </c>
      <c r="R29" s="1126">
        <f>SUM(R27:R28)</f>
        <v>4392</v>
      </c>
      <c r="S29" s="139">
        <f>SUM(S27:S28)</f>
        <v>14625</v>
      </c>
      <c r="U29" s="139"/>
      <c r="V29" s="139"/>
      <c r="W29" s="139"/>
      <c r="X29" s="139"/>
      <c r="Y29" s="139"/>
      <c r="Z29" s="1129"/>
    </row>
    <row r="30" spans="1:27" ht="30" customHeight="1" thickBot="1" x14ac:dyDescent="0.35">
      <c r="A30" s="699" t="s">
        <v>619</v>
      </c>
      <c r="B30" s="549">
        <v>0</v>
      </c>
      <c r="C30" s="549">
        <v>0</v>
      </c>
      <c r="D30" s="549">
        <v>0</v>
      </c>
      <c r="E30" s="549">
        <v>0</v>
      </c>
      <c r="F30" s="549">
        <v>0</v>
      </c>
      <c r="G30" s="549">
        <v>0</v>
      </c>
      <c r="H30" s="554">
        <v>0</v>
      </c>
      <c r="I30" s="554">
        <v>0</v>
      </c>
      <c r="J30" s="554">
        <v>0</v>
      </c>
      <c r="K30" s="554">
        <f>SUM(K19:K29)</f>
        <v>1677</v>
      </c>
      <c r="L30" s="554">
        <f>SUM(L19:L29)</f>
        <v>1677</v>
      </c>
      <c r="M30" s="554">
        <f>SUM(M19:M29)</f>
        <v>7043</v>
      </c>
      <c r="N30" s="533" t="s">
        <v>700</v>
      </c>
      <c r="O30" s="1085"/>
      <c r="P30" s="1125"/>
      <c r="Q30" s="1125"/>
      <c r="R30" s="1126"/>
      <c r="S30" s="139"/>
      <c r="U30" s="1129"/>
      <c r="V30" s="1129"/>
      <c r="W30" s="1129"/>
      <c r="X30" s="1129"/>
      <c r="Y30" s="1129"/>
      <c r="Z30" s="1129"/>
    </row>
    <row r="31" spans="1:27" ht="30" customHeight="1" thickBot="1" x14ac:dyDescent="0.3">
      <c r="A31" s="555" t="s">
        <v>783</v>
      </c>
      <c r="B31" s="557">
        <v>0</v>
      </c>
      <c r="C31" s="557">
        <v>0</v>
      </c>
      <c r="D31" s="557">
        <v>0</v>
      </c>
      <c r="E31" s="557">
        <v>0</v>
      </c>
      <c r="F31" s="557">
        <v>0</v>
      </c>
      <c r="G31" s="557">
        <v>0</v>
      </c>
      <c r="H31" s="556">
        <v>0</v>
      </c>
      <c r="I31" s="556">
        <v>0</v>
      </c>
      <c r="J31" s="556">
        <v>0</v>
      </c>
      <c r="K31" s="556">
        <v>0</v>
      </c>
      <c r="L31" s="557">
        <v>0</v>
      </c>
      <c r="M31" s="557">
        <v>0</v>
      </c>
      <c r="N31" s="692" t="s">
        <v>701</v>
      </c>
      <c r="O31" s="1085"/>
      <c r="P31" s="1125"/>
      <c r="Q31" s="1125"/>
      <c r="R31" s="1126"/>
      <c r="S31" s="139"/>
    </row>
    <row r="32" spans="1:27" ht="30" customHeight="1" thickBot="1" x14ac:dyDescent="0.3">
      <c r="A32" s="492" t="s">
        <v>31</v>
      </c>
      <c r="B32" s="997">
        <v>0</v>
      </c>
      <c r="C32" s="997">
        <v>0</v>
      </c>
      <c r="D32" s="997">
        <v>0</v>
      </c>
      <c r="E32" s="997">
        <v>0</v>
      </c>
      <c r="F32" s="997">
        <v>0</v>
      </c>
      <c r="G32" s="997">
        <v>0</v>
      </c>
      <c r="H32" s="997">
        <v>0</v>
      </c>
      <c r="I32" s="997">
        <v>0</v>
      </c>
      <c r="J32" s="997">
        <v>0</v>
      </c>
      <c r="K32" s="997">
        <v>0</v>
      </c>
      <c r="L32" s="997">
        <v>0</v>
      </c>
      <c r="M32" s="997">
        <v>0</v>
      </c>
      <c r="N32" s="633" t="s">
        <v>397</v>
      </c>
      <c r="O32" s="1085"/>
      <c r="P32" s="1125"/>
      <c r="Q32" s="1125"/>
      <c r="R32" s="1126"/>
      <c r="S32" s="139"/>
    </row>
    <row r="33" spans="1:19" ht="30" customHeight="1" thickBot="1" x14ac:dyDescent="0.3">
      <c r="A33" s="564" t="s">
        <v>625</v>
      </c>
      <c r="B33" s="549">
        <v>0</v>
      </c>
      <c r="C33" s="549">
        <v>0</v>
      </c>
      <c r="D33" s="549">
        <v>0</v>
      </c>
      <c r="E33" s="549">
        <v>0</v>
      </c>
      <c r="F33" s="549">
        <v>0</v>
      </c>
      <c r="G33" s="549">
        <v>0</v>
      </c>
      <c r="H33" s="554">
        <v>0</v>
      </c>
      <c r="I33" s="554">
        <v>0</v>
      </c>
      <c r="J33" s="554">
        <v>0</v>
      </c>
      <c r="K33" s="554">
        <v>0</v>
      </c>
      <c r="L33" s="554">
        <v>0</v>
      </c>
      <c r="M33" s="554">
        <v>0</v>
      </c>
      <c r="N33" s="981" t="s">
        <v>702</v>
      </c>
      <c r="O33" s="1085"/>
      <c r="P33" s="1125"/>
      <c r="Q33" s="1125"/>
      <c r="R33" s="1126"/>
      <c r="S33" s="139"/>
    </row>
    <row r="34" spans="1:19" ht="30" customHeight="1" thickBot="1" x14ac:dyDescent="0.3">
      <c r="A34" s="530" t="s">
        <v>868</v>
      </c>
      <c r="B34" s="565">
        <v>10</v>
      </c>
      <c r="C34" s="565">
        <v>2</v>
      </c>
      <c r="D34" s="565">
        <v>11</v>
      </c>
      <c r="E34" s="565">
        <v>0</v>
      </c>
      <c r="F34" s="565">
        <v>1</v>
      </c>
      <c r="G34" s="565">
        <v>0</v>
      </c>
      <c r="H34" s="565">
        <v>0</v>
      </c>
      <c r="I34" s="565">
        <v>1</v>
      </c>
      <c r="J34" s="565">
        <v>1</v>
      </c>
      <c r="K34" s="565">
        <v>4362</v>
      </c>
      <c r="L34" s="565">
        <v>4392</v>
      </c>
      <c r="M34" s="565">
        <v>14625</v>
      </c>
      <c r="N34" s="981" t="s">
        <v>871</v>
      </c>
      <c r="O34" s="1085"/>
      <c r="P34" s="1125"/>
      <c r="Q34" s="1125"/>
      <c r="R34" s="1126"/>
      <c r="S34" s="139"/>
    </row>
    <row r="35" spans="1:19" ht="30" customHeight="1" x14ac:dyDescent="0.25">
      <c r="A35" s="1035" t="s">
        <v>872</v>
      </c>
      <c r="N35" s="689" t="s">
        <v>873</v>
      </c>
    </row>
    <row r="38" spans="1:19" ht="21" x14ac:dyDescent="0.35">
      <c r="B38" s="1260"/>
      <c r="C38" s="1260"/>
      <c r="D38" s="1260"/>
      <c r="E38" s="1260"/>
      <c r="F38" s="1260"/>
      <c r="G38" s="1260"/>
      <c r="H38" s="1260"/>
      <c r="I38" s="1260"/>
      <c r="J38" s="1260"/>
      <c r="K38" s="1260"/>
      <c r="L38" s="1260"/>
      <c r="M38" s="1260"/>
    </row>
    <row r="43" spans="1:19" ht="26.25" x14ac:dyDescent="0.4"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</row>
  </sheetData>
  <mergeCells count="6">
    <mergeCell ref="A1:N1"/>
    <mergeCell ref="A2:N2"/>
    <mergeCell ref="A4:A5"/>
    <mergeCell ref="N4:N5"/>
    <mergeCell ref="A6:B6"/>
    <mergeCell ref="M6:N6"/>
  </mergeCells>
  <printOptions horizontalCentered="1"/>
  <pageMargins left="0.23622047244094499" right="0.43307086614173201" top="0.43307086614173201" bottom="0.35433070866141703" header="0.511811023622047" footer="0.196850393700787"/>
  <pageSetup paperSize="9" scale="48" orientation="landscape" r:id="rId1"/>
  <headerFooter>
    <oddFooter>&amp;C&amp;"Arial,Bold"&amp;14 29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30"/>
  <sheetViews>
    <sheetView rightToLeft="1" view="pageBreakPreview" topLeftCell="A7" zoomScale="50" zoomScaleNormal="60" zoomScaleSheetLayoutView="50" workbookViewId="0">
      <selection activeCell="B24" sqref="B24"/>
    </sheetView>
  </sheetViews>
  <sheetFormatPr defaultColWidth="9.140625" defaultRowHeight="34.15" customHeight="1" x14ac:dyDescent="0.25"/>
  <cols>
    <col min="1" max="1" width="33.28515625" style="454" customWidth="1"/>
    <col min="2" max="2" width="14.85546875" style="454" customWidth="1"/>
    <col min="3" max="3" width="15.85546875" style="454" customWidth="1"/>
    <col min="4" max="4" width="14.140625" style="454" customWidth="1"/>
    <col min="5" max="5" width="13.42578125" style="454" customWidth="1"/>
    <col min="6" max="6" width="18.140625" style="454" customWidth="1"/>
    <col min="7" max="7" width="10.42578125" style="454" customWidth="1"/>
    <col min="8" max="8" width="13.5703125" style="454" customWidth="1"/>
    <col min="9" max="9" width="17.5703125" style="454" customWidth="1"/>
    <col min="10" max="10" width="18.5703125" style="454" customWidth="1"/>
    <col min="11" max="11" width="18.7109375" style="454" customWidth="1"/>
    <col min="12" max="12" width="16.85546875" style="454" customWidth="1"/>
    <col min="13" max="13" width="22.28515625" style="454" customWidth="1"/>
    <col min="14" max="14" width="14.5703125" style="342" customWidth="1"/>
    <col min="15" max="15" width="60.85546875" style="454" customWidth="1"/>
    <col min="16" max="16384" width="9.140625" style="454"/>
  </cols>
  <sheetData>
    <row r="1" spans="1:17" ht="30" customHeight="1" x14ac:dyDescent="0.25">
      <c r="A1" s="1834" t="s">
        <v>1000</v>
      </c>
      <c r="B1" s="1834"/>
      <c r="C1" s="1834"/>
      <c r="D1" s="1834"/>
      <c r="E1" s="1834"/>
      <c r="F1" s="1834"/>
      <c r="G1" s="1834"/>
      <c r="H1" s="1834"/>
      <c r="I1" s="1834"/>
      <c r="J1" s="1834"/>
      <c r="K1" s="1834"/>
      <c r="L1" s="1834"/>
      <c r="M1" s="1834"/>
      <c r="N1" s="1834"/>
      <c r="O1" s="1834"/>
    </row>
    <row r="2" spans="1:17" ht="50.45" customHeight="1" x14ac:dyDescent="0.25">
      <c r="A2" s="1834" t="s">
        <v>1029</v>
      </c>
      <c r="B2" s="1834"/>
      <c r="C2" s="1834"/>
      <c r="D2" s="1834"/>
      <c r="E2" s="1834"/>
      <c r="F2" s="1834"/>
      <c r="G2" s="1834"/>
      <c r="H2" s="1834"/>
      <c r="I2" s="1834"/>
      <c r="J2" s="1834"/>
      <c r="K2" s="1834"/>
      <c r="L2" s="1834"/>
      <c r="M2" s="1834"/>
      <c r="N2" s="1834"/>
      <c r="O2" s="1834"/>
    </row>
    <row r="3" spans="1:17" ht="27" customHeight="1" thickBot="1" x14ac:dyDescent="0.3">
      <c r="A3" s="646" t="s">
        <v>779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651"/>
      <c r="O3" s="647" t="s">
        <v>616</v>
      </c>
    </row>
    <row r="4" spans="1:17" ht="42.95" customHeight="1" thickBot="1" x14ac:dyDescent="0.3">
      <c r="A4" s="1638" t="s">
        <v>775</v>
      </c>
      <c r="B4" s="1726" t="s">
        <v>778</v>
      </c>
      <c r="C4" s="1903"/>
      <c r="D4" s="1903"/>
      <c r="E4" s="1903"/>
      <c r="F4" s="1903"/>
      <c r="G4" s="1903"/>
      <c r="H4" s="1903"/>
      <c r="I4" s="1903"/>
      <c r="J4" s="1903"/>
      <c r="K4" s="1903"/>
      <c r="L4" s="1903"/>
      <c r="M4" s="1903"/>
      <c r="N4" s="690"/>
      <c r="O4" s="1832" t="s">
        <v>855</v>
      </c>
    </row>
    <row r="5" spans="1:17" ht="56.1" customHeight="1" x14ac:dyDescent="0.25">
      <c r="A5" s="1603"/>
      <c r="B5" s="693" t="s">
        <v>108</v>
      </c>
      <c r="C5" s="693" t="s">
        <v>109</v>
      </c>
      <c r="D5" s="693" t="s">
        <v>110</v>
      </c>
      <c r="E5" s="644" t="s">
        <v>260</v>
      </c>
      <c r="F5" s="644" t="s">
        <v>261</v>
      </c>
      <c r="G5" s="693" t="s">
        <v>111</v>
      </c>
      <c r="H5" s="693" t="s">
        <v>112</v>
      </c>
      <c r="I5" s="644" t="s">
        <v>113</v>
      </c>
      <c r="J5" s="644" t="s">
        <v>114</v>
      </c>
      <c r="K5" s="644" t="s">
        <v>262</v>
      </c>
      <c r="L5" s="644" t="s">
        <v>263</v>
      </c>
      <c r="M5" s="644" t="s">
        <v>115</v>
      </c>
      <c r="N5" s="643" t="s">
        <v>0</v>
      </c>
      <c r="O5" s="1605"/>
    </row>
    <row r="6" spans="1:17" ht="75.599999999999994" customHeight="1" thickBot="1" x14ac:dyDescent="0.3">
      <c r="A6" s="1639"/>
      <c r="B6" s="645" t="s">
        <v>567</v>
      </c>
      <c r="C6" s="645" t="s">
        <v>568</v>
      </c>
      <c r="D6" s="645" t="s">
        <v>569</v>
      </c>
      <c r="E6" s="645" t="s">
        <v>477</v>
      </c>
      <c r="F6" s="645" t="s">
        <v>570</v>
      </c>
      <c r="G6" s="645" t="s">
        <v>462</v>
      </c>
      <c r="H6" s="645" t="s">
        <v>571</v>
      </c>
      <c r="I6" s="645" t="s">
        <v>572</v>
      </c>
      <c r="J6" s="645" t="s">
        <v>573</v>
      </c>
      <c r="K6" s="645" t="s">
        <v>574</v>
      </c>
      <c r="L6" s="645" t="s">
        <v>575</v>
      </c>
      <c r="M6" s="645" t="s">
        <v>576</v>
      </c>
      <c r="N6" s="645" t="s">
        <v>372</v>
      </c>
      <c r="O6" s="1637"/>
    </row>
    <row r="7" spans="1:17" ht="36.950000000000003" customHeight="1" thickBot="1" x14ac:dyDescent="0.3">
      <c r="A7" s="655" t="s">
        <v>780</v>
      </c>
      <c r="B7" s="515"/>
      <c r="C7" s="515"/>
      <c r="D7" s="635"/>
      <c r="E7" s="635"/>
      <c r="F7" s="635"/>
      <c r="G7" s="656"/>
      <c r="H7" s="656"/>
      <c r="I7" s="635"/>
      <c r="J7" s="635"/>
      <c r="K7" s="635"/>
      <c r="L7" s="656"/>
      <c r="M7" s="656"/>
      <c r="N7" s="635"/>
      <c r="O7" s="491" t="s">
        <v>698</v>
      </c>
      <c r="Q7" s="342"/>
    </row>
    <row r="8" spans="1:17" ht="36.950000000000003" customHeight="1" x14ac:dyDescent="0.25">
      <c r="A8" s="648" t="s">
        <v>196</v>
      </c>
      <c r="B8" s="989">
        <v>2</v>
      </c>
      <c r="C8" s="989">
        <v>4</v>
      </c>
      <c r="D8" s="989">
        <v>5</v>
      </c>
      <c r="E8" s="989">
        <v>0</v>
      </c>
      <c r="F8" s="989">
        <v>0</v>
      </c>
      <c r="G8" s="989">
        <v>0</v>
      </c>
      <c r="H8" s="989">
        <v>0</v>
      </c>
      <c r="I8" s="989">
        <v>0</v>
      </c>
      <c r="J8" s="989">
        <v>0</v>
      </c>
      <c r="K8" s="989">
        <v>1</v>
      </c>
      <c r="L8" s="989">
        <v>0</v>
      </c>
      <c r="M8" s="989">
        <v>0</v>
      </c>
      <c r="N8" s="989">
        <f>SUM(B8:M8)</f>
        <v>12</v>
      </c>
      <c r="O8" s="649" t="s">
        <v>389</v>
      </c>
      <c r="Q8" s="342"/>
    </row>
    <row r="9" spans="1:17" ht="36.950000000000003" customHeight="1" x14ac:dyDescent="0.25">
      <c r="A9" s="657" t="s">
        <v>301</v>
      </c>
      <c r="B9" s="602">
        <v>0</v>
      </c>
      <c r="C9" s="602">
        <v>0</v>
      </c>
      <c r="D9" s="602">
        <v>1</v>
      </c>
      <c r="E9" s="602">
        <v>0</v>
      </c>
      <c r="F9" s="602">
        <v>0</v>
      </c>
      <c r="G9" s="602">
        <v>1</v>
      </c>
      <c r="H9" s="602">
        <v>0</v>
      </c>
      <c r="I9" s="602">
        <v>0</v>
      </c>
      <c r="J9" s="602">
        <v>0</v>
      </c>
      <c r="K9" s="602">
        <v>0</v>
      </c>
      <c r="L9" s="602">
        <v>0</v>
      </c>
      <c r="M9" s="602">
        <v>0</v>
      </c>
      <c r="N9" s="602">
        <f>SUM(B9:M9)</f>
        <v>2</v>
      </c>
      <c r="O9" s="627" t="s">
        <v>437</v>
      </c>
      <c r="Q9" s="342"/>
    </row>
    <row r="10" spans="1:17" ht="36.950000000000003" customHeight="1" x14ac:dyDescent="0.25">
      <c r="A10" s="1084" t="s">
        <v>44</v>
      </c>
      <c r="B10" s="602">
        <v>2</v>
      </c>
      <c r="C10" s="602">
        <v>0</v>
      </c>
      <c r="D10" s="602">
        <v>1</v>
      </c>
      <c r="E10" s="602">
        <v>0</v>
      </c>
      <c r="F10" s="602">
        <v>0</v>
      </c>
      <c r="G10" s="602">
        <v>0</v>
      </c>
      <c r="H10" s="602">
        <v>0</v>
      </c>
      <c r="I10" s="602">
        <v>0</v>
      </c>
      <c r="J10" s="602">
        <v>0</v>
      </c>
      <c r="K10" s="602">
        <v>0</v>
      </c>
      <c r="L10" s="602">
        <v>0</v>
      </c>
      <c r="M10" s="602">
        <v>0</v>
      </c>
      <c r="N10" s="615">
        <f>SUM(B10:M10)</f>
        <v>3</v>
      </c>
      <c r="O10" s="604" t="s">
        <v>391</v>
      </c>
      <c r="Q10" s="342"/>
    </row>
    <row r="11" spans="1:17" ht="36.950000000000003" customHeight="1" x14ac:dyDescent="0.25">
      <c r="A11" s="657" t="s">
        <v>36</v>
      </c>
      <c r="B11" s="602">
        <v>0</v>
      </c>
      <c r="C11" s="602">
        <v>0</v>
      </c>
      <c r="D11" s="602">
        <v>0</v>
      </c>
      <c r="E11" s="602">
        <v>0</v>
      </c>
      <c r="F11" s="602">
        <v>0</v>
      </c>
      <c r="G11" s="602">
        <v>18</v>
      </c>
      <c r="H11" s="602">
        <v>0</v>
      </c>
      <c r="I11" s="602">
        <v>0</v>
      </c>
      <c r="J11" s="602">
        <v>0</v>
      </c>
      <c r="K11" s="602">
        <v>0</v>
      </c>
      <c r="L11" s="602">
        <v>0</v>
      </c>
      <c r="M11" s="602">
        <v>0</v>
      </c>
      <c r="N11" s="615">
        <f>SUM(B11:M11)</f>
        <v>18</v>
      </c>
      <c r="O11" s="627" t="s">
        <v>392</v>
      </c>
      <c r="Q11" s="342"/>
    </row>
    <row r="12" spans="1:17" ht="36.950000000000003" customHeight="1" x14ac:dyDescent="0.25">
      <c r="A12" s="657" t="s">
        <v>35</v>
      </c>
      <c r="B12" s="602">
        <v>0</v>
      </c>
      <c r="C12" s="602">
        <v>0</v>
      </c>
      <c r="D12" s="602">
        <v>0</v>
      </c>
      <c r="E12" s="602">
        <v>0</v>
      </c>
      <c r="F12" s="602">
        <v>0</v>
      </c>
      <c r="G12" s="602">
        <v>0</v>
      </c>
      <c r="H12" s="602">
        <v>0</v>
      </c>
      <c r="I12" s="602">
        <v>0</v>
      </c>
      <c r="J12" s="602">
        <v>0</v>
      </c>
      <c r="K12" s="602">
        <v>0</v>
      </c>
      <c r="L12" s="602">
        <v>0</v>
      </c>
      <c r="M12" s="602">
        <v>0</v>
      </c>
      <c r="N12" s="602">
        <v>0</v>
      </c>
      <c r="O12" s="627" t="s">
        <v>394</v>
      </c>
      <c r="Q12" s="342"/>
    </row>
    <row r="13" spans="1:17" ht="36.950000000000003" customHeight="1" x14ac:dyDescent="0.25">
      <c r="A13" s="657" t="s">
        <v>123</v>
      </c>
      <c r="B13" s="602">
        <v>0</v>
      </c>
      <c r="C13" s="602">
        <v>0</v>
      </c>
      <c r="D13" s="602">
        <v>0</v>
      </c>
      <c r="E13" s="602">
        <v>0</v>
      </c>
      <c r="F13" s="602">
        <v>0</v>
      </c>
      <c r="G13" s="602">
        <v>0</v>
      </c>
      <c r="H13" s="602">
        <v>0</v>
      </c>
      <c r="I13" s="602">
        <v>0</v>
      </c>
      <c r="J13" s="602">
        <v>0</v>
      </c>
      <c r="K13" s="602">
        <v>0</v>
      </c>
      <c r="L13" s="602">
        <v>0</v>
      </c>
      <c r="M13" s="602">
        <v>0</v>
      </c>
      <c r="N13" s="602">
        <v>0</v>
      </c>
      <c r="O13" s="627" t="s">
        <v>396</v>
      </c>
      <c r="Q13" s="342"/>
    </row>
    <row r="14" spans="1:17" ht="36.950000000000003" customHeight="1" x14ac:dyDescent="0.25">
      <c r="A14" s="657" t="s">
        <v>928</v>
      </c>
      <c r="B14" s="602">
        <v>0</v>
      </c>
      <c r="C14" s="602">
        <v>0</v>
      </c>
      <c r="D14" s="602">
        <v>0</v>
      </c>
      <c r="E14" s="602">
        <v>0</v>
      </c>
      <c r="F14" s="602">
        <v>0</v>
      </c>
      <c r="G14" s="602">
        <v>2</v>
      </c>
      <c r="H14" s="602">
        <v>0</v>
      </c>
      <c r="I14" s="602">
        <v>0</v>
      </c>
      <c r="J14" s="602">
        <v>0</v>
      </c>
      <c r="K14" s="602">
        <v>0</v>
      </c>
      <c r="L14" s="602">
        <v>0</v>
      </c>
      <c r="M14" s="602">
        <v>0</v>
      </c>
      <c r="N14" s="615">
        <f t="shared" ref="N14:N26" si="0">SUM(B14:M14)</f>
        <v>2</v>
      </c>
      <c r="O14" s="627" t="s">
        <v>931</v>
      </c>
      <c r="Q14" s="342"/>
    </row>
    <row r="15" spans="1:17" ht="36.950000000000003" customHeight="1" x14ac:dyDescent="0.25">
      <c r="A15" s="657" t="s">
        <v>139</v>
      </c>
      <c r="B15" s="602">
        <v>0</v>
      </c>
      <c r="C15" s="602">
        <v>0</v>
      </c>
      <c r="D15" s="602">
        <v>1</v>
      </c>
      <c r="E15" s="602">
        <v>0</v>
      </c>
      <c r="F15" s="602">
        <v>0</v>
      </c>
      <c r="G15" s="602">
        <v>0</v>
      </c>
      <c r="H15" s="602">
        <v>0</v>
      </c>
      <c r="I15" s="602">
        <v>0</v>
      </c>
      <c r="J15" s="602">
        <v>0</v>
      </c>
      <c r="K15" s="602">
        <v>0</v>
      </c>
      <c r="L15" s="602">
        <v>0</v>
      </c>
      <c r="M15" s="602">
        <v>0</v>
      </c>
      <c r="N15" s="602">
        <f t="shared" si="0"/>
        <v>1</v>
      </c>
      <c r="O15" s="627" t="s">
        <v>397</v>
      </c>
      <c r="Q15" s="342"/>
    </row>
    <row r="16" spans="1:17" ht="36.950000000000003" customHeight="1" x14ac:dyDescent="0.25">
      <c r="A16" s="657" t="s">
        <v>39</v>
      </c>
      <c r="B16" s="602">
        <v>0</v>
      </c>
      <c r="C16" s="602">
        <v>0</v>
      </c>
      <c r="D16" s="602">
        <v>2</v>
      </c>
      <c r="E16" s="602">
        <v>0</v>
      </c>
      <c r="F16" s="602">
        <v>0</v>
      </c>
      <c r="G16" s="602">
        <v>3</v>
      </c>
      <c r="H16" s="602">
        <v>0</v>
      </c>
      <c r="I16" s="602">
        <v>0</v>
      </c>
      <c r="J16" s="602">
        <v>0</v>
      </c>
      <c r="K16" s="602">
        <v>0</v>
      </c>
      <c r="L16" s="602">
        <v>0</v>
      </c>
      <c r="M16" s="602">
        <v>0</v>
      </c>
      <c r="N16" s="615">
        <f t="shared" si="0"/>
        <v>5</v>
      </c>
      <c r="O16" s="627" t="s">
        <v>439</v>
      </c>
      <c r="Q16" s="342"/>
    </row>
    <row r="17" spans="1:17" ht="36.950000000000003" customHeight="1" x14ac:dyDescent="0.25">
      <c r="A17" s="657" t="s">
        <v>33</v>
      </c>
      <c r="B17" s="602">
        <v>49</v>
      </c>
      <c r="C17" s="602">
        <v>0</v>
      </c>
      <c r="D17" s="602">
        <v>80</v>
      </c>
      <c r="E17" s="602">
        <v>0</v>
      </c>
      <c r="F17" s="602">
        <v>0</v>
      </c>
      <c r="G17" s="602">
        <v>23</v>
      </c>
      <c r="H17" s="602">
        <v>0</v>
      </c>
      <c r="I17" s="602">
        <v>75</v>
      </c>
      <c r="J17" s="602">
        <v>14</v>
      </c>
      <c r="K17" s="602">
        <v>0</v>
      </c>
      <c r="L17" s="602">
        <v>1</v>
      </c>
      <c r="M17" s="602">
        <v>0</v>
      </c>
      <c r="N17" s="602">
        <f t="shared" si="0"/>
        <v>242</v>
      </c>
      <c r="O17" s="627" t="s">
        <v>399</v>
      </c>
      <c r="Q17" s="342"/>
    </row>
    <row r="18" spans="1:17" ht="36.950000000000003" customHeight="1" x14ac:dyDescent="0.25">
      <c r="A18" s="657" t="s">
        <v>134</v>
      </c>
      <c r="B18" s="602">
        <v>1</v>
      </c>
      <c r="C18" s="602">
        <v>0</v>
      </c>
      <c r="D18" s="602">
        <v>4</v>
      </c>
      <c r="E18" s="602">
        <v>0</v>
      </c>
      <c r="F18" s="602">
        <v>0</v>
      </c>
      <c r="G18" s="602">
        <v>0</v>
      </c>
      <c r="H18" s="602">
        <v>0</v>
      </c>
      <c r="I18" s="602">
        <v>0</v>
      </c>
      <c r="J18" s="602">
        <v>0</v>
      </c>
      <c r="K18" s="602">
        <v>0</v>
      </c>
      <c r="L18" s="602">
        <v>0</v>
      </c>
      <c r="M18" s="602">
        <v>0</v>
      </c>
      <c r="N18" s="615">
        <f t="shared" si="0"/>
        <v>5</v>
      </c>
      <c r="O18" s="627" t="s">
        <v>400</v>
      </c>
      <c r="Q18" s="342"/>
    </row>
    <row r="19" spans="1:17" ht="36.950000000000003" customHeight="1" x14ac:dyDescent="0.25">
      <c r="A19" s="657" t="s">
        <v>30</v>
      </c>
      <c r="B19" s="602">
        <v>40</v>
      </c>
      <c r="C19" s="602">
        <v>158</v>
      </c>
      <c r="D19" s="602">
        <v>110</v>
      </c>
      <c r="E19" s="602">
        <v>21</v>
      </c>
      <c r="F19" s="602">
        <v>42</v>
      </c>
      <c r="G19" s="602">
        <v>112</v>
      </c>
      <c r="H19" s="602">
        <v>0</v>
      </c>
      <c r="I19" s="602">
        <v>0</v>
      </c>
      <c r="J19" s="602">
        <v>0</v>
      </c>
      <c r="K19" s="602">
        <v>30</v>
      </c>
      <c r="L19" s="602">
        <v>0</v>
      </c>
      <c r="M19" s="602">
        <v>0</v>
      </c>
      <c r="N19" s="602">
        <f t="shared" si="0"/>
        <v>513</v>
      </c>
      <c r="O19" s="627" t="s">
        <v>428</v>
      </c>
      <c r="Q19" s="342"/>
    </row>
    <row r="20" spans="1:17" ht="36.950000000000003" customHeight="1" x14ac:dyDescent="0.25">
      <c r="A20" s="657" t="s">
        <v>296</v>
      </c>
      <c r="B20" s="602">
        <v>14</v>
      </c>
      <c r="C20" s="602">
        <v>32</v>
      </c>
      <c r="D20" s="602">
        <v>122</v>
      </c>
      <c r="E20" s="602">
        <v>0</v>
      </c>
      <c r="F20" s="602">
        <v>68</v>
      </c>
      <c r="G20" s="602">
        <v>163</v>
      </c>
      <c r="H20" s="602">
        <v>0</v>
      </c>
      <c r="I20" s="602">
        <v>4</v>
      </c>
      <c r="J20" s="602">
        <v>83</v>
      </c>
      <c r="K20" s="602">
        <v>3</v>
      </c>
      <c r="L20" s="602">
        <v>0</v>
      </c>
      <c r="M20" s="602">
        <v>0</v>
      </c>
      <c r="N20" s="615">
        <f t="shared" si="0"/>
        <v>489</v>
      </c>
      <c r="O20" s="627" t="s">
        <v>402</v>
      </c>
      <c r="Q20" s="342"/>
    </row>
    <row r="21" spans="1:17" ht="36.950000000000003" customHeight="1" x14ac:dyDescent="0.25">
      <c r="A21" s="657" t="s">
        <v>42</v>
      </c>
      <c r="B21" s="602">
        <v>0</v>
      </c>
      <c r="C21" s="602">
        <v>5</v>
      </c>
      <c r="D21" s="602">
        <v>0</v>
      </c>
      <c r="E21" s="602">
        <v>0</v>
      </c>
      <c r="F21" s="602">
        <v>0</v>
      </c>
      <c r="G21" s="602">
        <v>0</v>
      </c>
      <c r="H21" s="602">
        <v>0</v>
      </c>
      <c r="I21" s="602">
        <v>0</v>
      </c>
      <c r="J21" s="602">
        <v>0</v>
      </c>
      <c r="K21" s="602">
        <v>0</v>
      </c>
      <c r="L21" s="602">
        <v>0</v>
      </c>
      <c r="M21" s="602">
        <v>0</v>
      </c>
      <c r="N21" s="602">
        <f t="shared" si="0"/>
        <v>5</v>
      </c>
      <c r="O21" s="627" t="s">
        <v>403</v>
      </c>
      <c r="Q21" s="342"/>
    </row>
    <row r="22" spans="1:17" ht="36.950000000000003" customHeight="1" x14ac:dyDescent="0.25">
      <c r="A22" s="657" t="s">
        <v>26</v>
      </c>
      <c r="B22" s="602">
        <v>2</v>
      </c>
      <c r="C22" s="602">
        <v>1</v>
      </c>
      <c r="D22" s="602">
        <v>16</v>
      </c>
      <c r="E22" s="602">
        <v>0</v>
      </c>
      <c r="F22" s="602">
        <v>0</v>
      </c>
      <c r="G22" s="602">
        <v>14</v>
      </c>
      <c r="H22" s="602">
        <v>0</v>
      </c>
      <c r="I22" s="602">
        <v>0</v>
      </c>
      <c r="J22" s="602">
        <v>0</v>
      </c>
      <c r="K22" s="602">
        <v>0</v>
      </c>
      <c r="L22" s="602">
        <v>0</v>
      </c>
      <c r="M22" s="602">
        <v>0</v>
      </c>
      <c r="N22" s="615">
        <f t="shared" si="0"/>
        <v>33</v>
      </c>
      <c r="O22" s="627" t="s">
        <v>440</v>
      </c>
      <c r="Q22" s="342"/>
    </row>
    <row r="23" spans="1:17" ht="36.950000000000003" customHeight="1" x14ac:dyDescent="0.25">
      <c r="A23" s="657" t="s">
        <v>34</v>
      </c>
      <c r="B23" s="602">
        <v>15</v>
      </c>
      <c r="C23" s="602">
        <v>9</v>
      </c>
      <c r="D23" s="602">
        <v>38</v>
      </c>
      <c r="E23" s="602">
        <v>2</v>
      </c>
      <c r="F23" s="602">
        <v>8</v>
      </c>
      <c r="G23" s="602">
        <v>8</v>
      </c>
      <c r="H23" s="602">
        <v>0</v>
      </c>
      <c r="I23" s="602">
        <v>0</v>
      </c>
      <c r="J23" s="602">
        <v>0</v>
      </c>
      <c r="K23" s="602">
        <v>0</v>
      </c>
      <c r="L23" s="602">
        <v>0</v>
      </c>
      <c r="M23" s="602">
        <v>0</v>
      </c>
      <c r="N23" s="602">
        <f t="shared" si="0"/>
        <v>80</v>
      </c>
      <c r="O23" s="627" t="s">
        <v>441</v>
      </c>
      <c r="Q23" s="342"/>
    </row>
    <row r="24" spans="1:17" ht="36.950000000000003" customHeight="1" x14ac:dyDescent="0.25">
      <c r="A24" s="657" t="s">
        <v>38</v>
      </c>
      <c r="B24" s="602">
        <v>0</v>
      </c>
      <c r="C24" s="602">
        <v>0</v>
      </c>
      <c r="D24" s="602">
        <v>0</v>
      </c>
      <c r="E24" s="602">
        <v>0</v>
      </c>
      <c r="F24" s="602">
        <v>0</v>
      </c>
      <c r="G24" s="602">
        <v>18</v>
      </c>
      <c r="H24" s="602">
        <v>0</v>
      </c>
      <c r="I24" s="602">
        <v>0</v>
      </c>
      <c r="J24" s="602">
        <v>0</v>
      </c>
      <c r="K24" s="602">
        <v>0</v>
      </c>
      <c r="L24" s="602">
        <v>0</v>
      </c>
      <c r="M24" s="602">
        <v>0</v>
      </c>
      <c r="N24" s="615">
        <f t="shared" si="0"/>
        <v>18</v>
      </c>
      <c r="O24" s="627" t="s">
        <v>406</v>
      </c>
      <c r="Q24" s="342"/>
    </row>
    <row r="25" spans="1:17" ht="36.950000000000003" customHeight="1" thickBot="1" x14ac:dyDescent="0.3">
      <c r="A25" s="1131" t="s">
        <v>48</v>
      </c>
      <c r="B25" s="1132">
        <v>0</v>
      </c>
      <c r="C25" s="1132">
        <v>0</v>
      </c>
      <c r="D25" s="1132">
        <v>1</v>
      </c>
      <c r="E25" s="1132">
        <v>0</v>
      </c>
      <c r="F25" s="1132">
        <v>0</v>
      </c>
      <c r="G25" s="1132">
        <v>0</v>
      </c>
      <c r="H25" s="1132">
        <v>0</v>
      </c>
      <c r="I25" s="1132">
        <v>0</v>
      </c>
      <c r="J25" s="1132">
        <v>0</v>
      </c>
      <c r="K25" s="1132">
        <v>0</v>
      </c>
      <c r="L25" s="1132">
        <v>0</v>
      </c>
      <c r="M25" s="1132">
        <v>0</v>
      </c>
      <c r="N25" s="1075">
        <f t="shared" si="0"/>
        <v>1</v>
      </c>
      <c r="O25" s="1133" t="s">
        <v>409</v>
      </c>
      <c r="Q25" s="342"/>
    </row>
    <row r="26" spans="1:17" ht="36.950000000000003" customHeight="1" thickBot="1" x14ac:dyDescent="0.3">
      <c r="A26" s="660" t="s">
        <v>350</v>
      </c>
      <c r="B26" s="661">
        <f t="shared" ref="B26:G26" si="1">SUM(B8:B25)</f>
        <v>125</v>
      </c>
      <c r="C26" s="661">
        <f t="shared" si="1"/>
        <v>209</v>
      </c>
      <c r="D26" s="661">
        <f t="shared" si="1"/>
        <v>381</v>
      </c>
      <c r="E26" s="661">
        <f t="shared" si="1"/>
        <v>23</v>
      </c>
      <c r="F26" s="661">
        <f t="shared" si="1"/>
        <v>118</v>
      </c>
      <c r="G26" s="662">
        <f t="shared" si="1"/>
        <v>362</v>
      </c>
      <c r="H26" s="662">
        <v>0</v>
      </c>
      <c r="I26" s="661">
        <f>SUM(I8:I25)</f>
        <v>79</v>
      </c>
      <c r="J26" s="661">
        <f>SUM(J8:J25)</f>
        <v>97</v>
      </c>
      <c r="K26" s="661">
        <f>SUM(K8:K25)</f>
        <v>34</v>
      </c>
      <c r="L26" s="662">
        <f>SUM(L8:L25)</f>
        <v>1</v>
      </c>
      <c r="M26" s="662">
        <v>0</v>
      </c>
      <c r="N26" s="661">
        <f t="shared" si="0"/>
        <v>1429</v>
      </c>
      <c r="O26" s="691" t="s">
        <v>686</v>
      </c>
      <c r="Q26" s="342"/>
    </row>
    <row r="30" spans="1:17" ht="34.15" customHeight="1" x14ac:dyDescent="0.25">
      <c r="I30" s="454" t="s">
        <v>1013</v>
      </c>
    </row>
  </sheetData>
  <mergeCells count="5">
    <mergeCell ref="A1:O1"/>
    <mergeCell ref="A2:O2"/>
    <mergeCell ref="A4:A6"/>
    <mergeCell ref="O4:O6"/>
    <mergeCell ref="B4:M4"/>
  </mergeCells>
  <printOptions horizontalCentered="1"/>
  <pageMargins left="0.23622047244094491" right="0.23622047244094491" top="0.47244094488188981" bottom="0.6692913385826772" header="0.31496062992125984" footer="0.31496062992125984"/>
  <pageSetup paperSize="9" scale="47" orientation="landscape" r:id="rId1"/>
  <headerFooter>
    <oddFooter>&amp;C&amp;12 &amp;"Arial,Bold"&amp;14 30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30"/>
  <sheetViews>
    <sheetView rightToLeft="1" view="pageBreakPreview" zoomScale="50" zoomScaleNormal="60" zoomScaleSheetLayoutView="50" workbookViewId="0">
      <selection activeCell="B24" sqref="B24"/>
    </sheetView>
  </sheetViews>
  <sheetFormatPr defaultColWidth="9.140625" defaultRowHeight="34.15" customHeight="1" x14ac:dyDescent="0.25"/>
  <cols>
    <col min="1" max="1" width="39.42578125" style="454" customWidth="1"/>
    <col min="2" max="2" width="17.5703125" style="454" customWidth="1"/>
    <col min="3" max="3" width="14.140625" style="454" customWidth="1"/>
    <col min="4" max="4" width="14.85546875" style="454" customWidth="1"/>
    <col min="5" max="5" width="16.5703125" style="454" customWidth="1"/>
    <col min="6" max="6" width="13" style="454" customWidth="1"/>
    <col min="7" max="7" width="18.42578125" style="454" customWidth="1"/>
    <col min="8" max="8" width="16.5703125" style="454" customWidth="1"/>
    <col min="9" max="9" width="17.28515625" style="454" customWidth="1"/>
    <col min="10" max="10" width="13.42578125" style="454" customWidth="1"/>
    <col min="11" max="11" width="14.140625" style="454" customWidth="1"/>
    <col min="12" max="12" width="15.28515625" style="454" customWidth="1"/>
    <col min="13" max="13" width="14.42578125" style="342" customWidth="1"/>
    <col min="14" max="14" width="59.7109375" style="454" customWidth="1"/>
    <col min="15" max="16384" width="9.140625" style="454"/>
  </cols>
  <sheetData>
    <row r="1" spans="1:16" ht="23.45" customHeight="1" x14ac:dyDescent="0.25">
      <c r="A1" s="1834" t="s">
        <v>1000</v>
      </c>
      <c r="B1" s="1834"/>
      <c r="C1" s="1834"/>
      <c r="D1" s="1834"/>
      <c r="E1" s="1834"/>
      <c r="F1" s="1834"/>
      <c r="G1" s="1834"/>
      <c r="H1" s="1834"/>
      <c r="I1" s="1834"/>
      <c r="J1" s="1834"/>
      <c r="K1" s="1834"/>
      <c r="L1" s="1834"/>
      <c r="M1" s="1834"/>
      <c r="N1" s="1834"/>
    </row>
    <row r="2" spans="1:16" ht="54.6" customHeight="1" x14ac:dyDescent="0.25">
      <c r="A2" s="1834" t="s">
        <v>1029</v>
      </c>
      <c r="B2" s="1834"/>
      <c r="C2" s="1834"/>
      <c r="D2" s="1834"/>
      <c r="E2" s="1834"/>
      <c r="F2" s="1834"/>
      <c r="G2" s="1834"/>
      <c r="H2" s="1834"/>
      <c r="I2" s="1834"/>
      <c r="J2" s="1834"/>
      <c r="K2" s="1834"/>
      <c r="L2" s="1834"/>
      <c r="M2" s="1834"/>
      <c r="N2" s="1834"/>
    </row>
    <row r="3" spans="1:16" ht="33.6" customHeight="1" thickBot="1" x14ac:dyDescent="0.3">
      <c r="A3" s="1045" t="s">
        <v>949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1047"/>
      <c r="N3" s="1044" t="s">
        <v>899</v>
      </c>
    </row>
    <row r="4" spans="1:16" ht="36.6" customHeight="1" thickBot="1" x14ac:dyDescent="0.3">
      <c r="A4" s="1638" t="s">
        <v>775</v>
      </c>
      <c r="B4" s="1726" t="s">
        <v>778</v>
      </c>
      <c r="C4" s="1904"/>
      <c r="D4" s="1904"/>
      <c r="E4" s="1904"/>
      <c r="F4" s="1904"/>
      <c r="G4" s="1904"/>
      <c r="H4" s="1904"/>
      <c r="I4" s="1904"/>
      <c r="J4" s="1904"/>
      <c r="K4" s="1904"/>
      <c r="L4" s="1905"/>
      <c r="M4" s="690"/>
      <c r="N4" s="1732" t="s">
        <v>855</v>
      </c>
    </row>
    <row r="5" spans="1:16" ht="56.1" customHeight="1" x14ac:dyDescent="0.25">
      <c r="A5" s="1603"/>
      <c r="B5" s="1042" t="s">
        <v>117</v>
      </c>
      <c r="C5" s="1042" t="s">
        <v>118</v>
      </c>
      <c r="D5" s="1042" t="s">
        <v>185</v>
      </c>
      <c r="E5" s="1042" t="s">
        <v>119</v>
      </c>
      <c r="F5" s="1042" t="s">
        <v>121</v>
      </c>
      <c r="G5" s="1042" t="s">
        <v>126</v>
      </c>
      <c r="H5" s="1042" t="s">
        <v>127</v>
      </c>
      <c r="I5" s="1042" t="s">
        <v>186</v>
      </c>
      <c r="J5" s="1042" t="s">
        <v>128</v>
      </c>
      <c r="K5" s="1042" t="s">
        <v>183</v>
      </c>
      <c r="L5" s="1042" t="s">
        <v>129</v>
      </c>
      <c r="M5" s="1041" t="s">
        <v>0</v>
      </c>
      <c r="N5" s="1605"/>
    </row>
    <row r="6" spans="1:16" ht="75.599999999999994" customHeight="1" thickBot="1" x14ac:dyDescent="0.3">
      <c r="A6" s="1639"/>
      <c r="B6" s="1043" t="s">
        <v>577</v>
      </c>
      <c r="C6" s="1043" t="s">
        <v>578</v>
      </c>
      <c r="D6" s="1043" t="s">
        <v>579</v>
      </c>
      <c r="E6" s="1043" t="s">
        <v>580</v>
      </c>
      <c r="F6" s="1043" t="s">
        <v>581</v>
      </c>
      <c r="G6" s="1043" t="s">
        <v>582</v>
      </c>
      <c r="H6" s="1043" t="s">
        <v>583</v>
      </c>
      <c r="I6" s="1043" t="s">
        <v>584</v>
      </c>
      <c r="J6" s="1043" t="s">
        <v>585</v>
      </c>
      <c r="K6" s="1043" t="s">
        <v>586</v>
      </c>
      <c r="L6" s="1043" t="s">
        <v>587</v>
      </c>
      <c r="M6" s="1043" t="s">
        <v>372</v>
      </c>
      <c r="N6" s="1906"/>
    </row>
    <row r="7" spans="1:16" ht="32.1" customHeight="1" thickBot="1" x14ac:dyDescent="0.3">
      <c r="A7" s="655" t="s">
        <v>780</v>
      </c>
      <c r="B7" s="656"/>
      <c r="C7" s="635"/>
      <c r="D7" s="635"/>
      <c r="E7" s="635"/>
      <c r="F7" s="635"/>
      <c r="G7" s="635"/>
      <c r="H7" s="635"/>
      <c r="I7" s="635"/>
      <c r="J7" s="635"/>
      <c r="K7" s="635"/>
      <c r="L7" s="635"/>
      <c r="M7" s="635"/>
      <c r="N7" s="491" t="s">
        <v>698</v>
      </c>
      <c r="P7" s="342"/>
    </row>
    <row r="8" spans="1:16" ht="32.1" customHeight="1" x14ac:dyDescent="0.25">
      <c r="A8" s="648" t="s">
        <v>196</v>
      </c>
      <c r="B8" s="989">
        <v>0</v>
      </c>
      <c r="C8" s="989">
        <v>0</v>
      </c>
      <c r="D8" s="989">
        <v>0</v>
      </c>
      <c r="E8" s="989">
        <v>0</v>
      </c>
      <c r="F8" s="989">
        <v>0</v>
      </c>
      <c r="G8" s="989">
        <v>0</v>
      </c>
      <c r="H8" s="989">
        <v>0</v>
      </c>
      <c r="I8" s="989">
        <v>0</v>
      </c>
      <c r="J8" s="989">
        <v>0</v>
      </c>
      <c r="K8" s="989">
        <v>0</v>
      </c>
      <c r="L8" s="989">
        <v>0</v>
      </c>
      <c r="M8" s="989">
        <v>0</v>
      </c>
      <c r="N8" s="698" t="s">
        <v>389</v>
      </c>
      <c r="P8" s="342"/>
    </row>
    <row r="9" spans="1:16" ht="32.1" customHeight="1" x14ac:dyDescent="0.25">
      <c r="A9" s="657" t="s">
        <v>301</v>
      </c>
      <c r="B9" s="602">
        <v>0</v>
      </c>
      <c r="C9" s="602">
        <v>0</v>
      </c>
      <c r="D9" s="602">
        <v>0</v>
      </c>
      <c r="E9" s="602">
        <v>23</v>
      </c>
      <c r="F9" s="602">
        <v>0</v>
      </c>
      <c r="G9" s="602">
        <v>0</v>
      </c>
      <c r="H9" s="615">
        <v>0</v>
      </c>
      <c r="I9" s="602">
        <v>0</v>
      </c>
      <c r="J9" s="602">
        <v>49</v>
      </c>
      <c r="K9" s="602">
        <v>0</v>
      </c>
      <c r="L9" s="602">
        <v>1</v>
      </c>
      <c r="M9" s="602">
        <f t="shared" ref="M9:M24" si="0">SUM(B9:L9)</f>
        <v>73</v>
      </c>
      <c r="N9" s="627" t="s">
        <v>437</v>
      </c>
      <c r="P9" s="342"/>
    </row>
    <row r="10" spans="1:16" ht="32.1" customHeight="1" x14ac:dyDescent="0.25">
      <c r="A10" s="1084" t="s">
        <v>44</v>
      </c>
      <c r="B10" s="602">
        <v>1</v>
      </c>
      <c r="C10" s="602">
        <v>1</v>
      </c>
      <c r="D10" s="602">
        <v>0</v>
      </c>
      <c r="E10" s="602">
        <v>215</v>
      </c>
      <c r="F10" s="602">
        <v>0</v>
      </c>
      <c r="G10" s="602">
        <v>0</v>
      </c>
      <c r="H10" s="615">
        <v>0</v>
      </c>
      <c r="I10" s="602">
        <v>0</v>
      </c>
      <c r="J10" s="602">
        <v>0</v>
      </c>
      <c r="K10" s="602">
        <v>0</v>
      </c>
      <c r="L10" s="602">
        <v>27</v>
      </c>
      <c r="M10" s="615">
        <f t="shared" si="0"/>
        <v>244</v>
      </c>
      <c r="N10" s="604" t="s">
        <v>391</v>
      </c>
      <c r="P10" s="342"/>
    </row>
    <row r="11" spans="1:16" ht="32.1" customHeight="1" x14ac:dyDescent="0.25">
      <c r="A11" s="657" t="s">
        <v>36</v>
      </c>
      <c r="B11" s="602">
        <v>0</v>
      </c>
      <c r="C11" s="602">
        <v>0</v>
      </c>
      <c r="D11" s="602">
        <v>0</v>
      </c>
      <c r="E11" s="602">
        <v>0</v>
      </c>
      <c r="F11" s="602">
        <v>0</v>
      </c>
      <c r="G11" s="602">
        <v>0</v>
      </c>
      <c r="H11" s="615">
        <v>0</v>
      </c>
      <c r="I11" s="602">
        <v>0</v>
      </c>
      <c r="J11" s="602">
        <v>0</v>
      </c>
      <c r="K11" s="602">
        <v>4</v>
      </c>
      <c r="L11" s="602">
        <v>103</v>
      </c>
      <c r="M11" s="615">
        <f t="shared" si="0"/>
        <v>107</v>
      </c>
      <c r="N11" s="627" t="s">
        <v>392</v>
      </c>
      <c r="P11" s="342"/>
    </row>
    <row r="12" spans="1:16" ht="32.1" customHeight="1" x14ac:dyDescent="0.25">
      <c r="A12" s="657" t="s">
        <v>35</v>
      </c>
      <c r="B12" s="602">
        <v>0</v>
      </c>
      <c r="C12" s="602">
        <v>0</v>
      </c>
      <c r="D12" s="602">
        <v>0</v>
      </c>
      <c r="E12" s="602">
        <v>88</v>
      </c>
      <c r="F12" s="602">
        <v>0</v>
      </c>
      <c r="G12" s="602">
        <v>0</v>
      </c>
      <c r="H12" s="615">
        <v>0</v>
      </c>
      <c r="I12" s="602">
        <v>0</v>
      </c>
      <c r="J12" s="602">
        <v>0</v>
      </c>
      <c r="K12" s="602">
        <v>0</v>
      </c>
      <c r="L12" s="602">
        <v>15</v>
      </c>
      <c r="M12" s="602">
        <f t="shared" si="0"/>
        <v>103</v>
      </c>
      <c r="N12" s="627" t="s">
        <v>394</v>
      </c>
      <c r="P12" s="342"/>
    </row>
    <row r="13" spans="1:16" ht="32.1" customHeight="1" x14ac:dyDescent="0.25">
      <c r="A13" s="657" t="s">
        <v>123</v>
      </c>
      <c r="B13" s="602">
        <v>0</v>
      </c>
      <c r="C13" s="602">
        <v>0</v>
      </c>
      <c r="D13" s="602">
        <v>0</v>
      </c>
      <c r="E13" s="602">
        <v>30</v>
      </c>
      <c r="F13" s="602">
        <v>0</v>
      </c>
      <c r="G13" s="602">
        <v>0</v>
      </c>
      <c r="H13" s="602">
        <v>0</v>
      </c>
      <c r="I13" s="602">
        <v>0</v>
      </c>
      <c r="J13" s="602">
        <v>0</v>
      </c>
      <c r="K13" s="602">
        <v>0</v>
      </c>
      <c r="L13" s="602">
        <v>0</v>
      </c>
      <c r="M13" s="602">
        <f t="shared" si="0"/>
        <v>30</v>
      </c>
      <c r="N13" s="627" t="s">
        <v>396</v>
      </c>
      <c r="P13" s="342"/>
    </row>
    <row r="14" spans="1:16" ht="32.1" customHeight="1" x14ac:dyDescent="0.25">
      <c r="A14" s="657" t="s">
        <v>928</v>
      </c>
      <c r="B14" s="602">
        <v>0</v>
      </c>
      <c r="C14" s="602">
        <v>0</v>
      </c>
      <c r="D14" s="602">
        <v>0</v>
      </c>
      <c r="E14" s="602">
        <v>4</v>
      </c>
      <c r="F14" s="602">
        <v>0</v>
      </c>
      <c r="G14" s="602">
        <v>0</v>
      </c>
      <c r="H14" s="615">
        <v>0</v>
      </c>
      <c r="I14" s="602">
        <v>0</v>
      </c>
      <c r="J14" s="602">
        <v>0</v>
      </c>
      <c r="K14" s="602">
        <v>0</v>
      </c>
      <c r="L14" s="602">
        <v>0</v>
      </c>
      <c r="M14" s="615">
        <f t="shared" si="0"/>
        <v>4</v>
      </c>
      <c r="N14" s="627" t="s">
        <v>931</v>
      </c>
      <c r="P14" s="342"/>
    </row>
    <row r="15" spans="1:16" ht="32.1" customHeight="1" x14ac:dyDescent="0.25">
      <c r="A15" s="657" t="s">
        <v>139</v>
      </c>
      <c r="B15" s="602">
        <v>0</v>
      </c>
      <c r="C15" s="602">
        <v>0</v>
      </c>
      <c r="D15" s="602">
        <v>0</v>
      </c>
      <c r="E15" s="602">
        <v>3</v>
      </c>
      <c r="F15" s="602">
        <v>0</v>
      </c>
      <c r="G15" s="602">
        <v>0</v>
      </c>
      <c r="H15" s="615">
        <v>0</v>
      </c>
      <c r="I15" s="602">
        <v>0</v>
      </c>
      <c r="J15" s="602">
        <v>0</v>
      </c>
      <c r="K15" s="602">
        <v>0</v>
      </c>
      <c r="L15" s="602">
        <v>0</v>
      </c>
      <c r="M15" s="602">
        <f t="shared" si="0"/>
        <v>3</v>
      </c>
      <c r="N15" s="627" t="s">
        <v>397</v>
      </c>
      <c r="P15" s="342"/>
    </row>
    <row r="16" spans="1:16" ht="32.1" customHeight="1" x14ac:dyDescent="0.25">
      <c r="A16" s="657" t="s">
        <v>39</v>
      </c>
      <c r="B16" s="602">
        <v>0</v>
      </c>
      <c r="C16" s="602">
        <v>0</v>
      </c>
      <c r="D16" s="602">
        <v>0</v>
      </c>
      <c r="E16" s="602">
        <v>2</v>
      </c>
      <c r="F16" s="602">
        <v>0</v>
      </c>
      <c r="G16" s="602">
        <v>0</v>
      </c>
      <c r="H16" s="602">
        <v>0</v>
      </c>
      <c r="I16" s="602">
        <v>0</v>
      </c>
      <c r="J16" s="602">
        <v>0</v>
      </c>
      <c r="K16" s="602">
        <v>0</v>
      </c>
      <c r="L16" s="602">
        <v>7</v>
      </c>
      <c r="M16" s="615">
        <f t="shared" si="0"/>
        <v>9</v>
      </c>
      <c r="N16" s="627" t="s">
        <v>439</v>
      </c>
      <c r="P16" s="342"/>
    </row>
    <row r="17" spans="1:16" ht="32.1" customHeight="1" x14ac:dyDescent="0.25">
      <c r="A17" s="657" t="s">
        <v>33</v>
      </c>
      <c r="B17" s="602">
        <v>65</v>
      </c>
      <c r="C17" s="602">
        <v>13</v>
      </c>
      <c r="D17" s="602">
        <v>0</v>
      </c>
      <c r="E17" s="602">
        <v>508</v>
      </c>
      <c r="F17" s="602">
        <v>0</v>
      </c>
      <c r="G17" s="602">
        <v>0</v>
      </c>
      <c r="H17" s="602">
        <v>4</v>
      </c>
      <c r="I17" s="602">
        <v>74</v>
      </c>
      <c r="J17" s="602">
        <v>102</v>
      </c>
      <c r="K17" s="602">
        <v>0</v>
      </c>
      <c r="L17" s="602">
        <v>18</v>
      </c>
      <c r="M17" s="602">
        <f t="shared" si="0"/>
        <v>784</v>
      </c>
      <c r="N17" s="627" t="s">
        <v>399</v>
      </c>
      <c r="P17" s="342"/>
    </row>
    <row r="18" spans="1:16" ht="32.1" customHeight="1" x14ac:dyDescent="0.25">
      <c r="A18" s="657" t="s">
        <v>134</v>
      </c>
      <c r="B18" s="602">
        <v>1</v>
      </c>
      <c r="C18" s="602">
        <v>9</v>
      </c>
      <c r="D18" s="602">
        <v>0</v>
      </c>
      <c r="E18" s="602">
        <v>7</v>
      </c>
      <c r="F18" s="602">
        <v>0</v>
      </c>
      <c r="G18" s="602">
        <v>0</v>
      </c>
      <c r="H18" s="602">
        <v>0</v>
      </c>
      <c r="I18" s="602">
        <v>0</v>
      </c>
      <c r="J18" s="602">
        <v>19</v>
      </c>
      <c r="K18" s="602">
        <v>0</v>
      </c>
      <c r="L18" s="602">
        <v>3</v>
      </c>
      <c r="M18" s="615">
        <f t="shared" si="0"/>
        <v>39</v>
      </c>
      <c r="N18" s="627" t="s">
        <v>400</v>
      </c>
      <c r="P18" s="342"/>
    </row>
    <row r="19" spans="1:16" ht="32.1" customHeight="1" x14ac:dyDescent="0.25">
      <c r="A19" s="657" t="s">
        <v>30</v>
      </c>
      <c r="B19" s="602">
        <v>183</v>
      </c>
      <c r="C19" s="602">
        <v>1</v>
      </c>
      <c r="D19" s="602">
        <v>0</v>
      </c>
      <c r="E19" s="602">
        <v>0</v>
      </c>
      <c r="F19" s="602">
        <v>0</v>
      </c>
      <c r="G19" s="602">
        <v>0</v>
      </c>
      <c r="H19" s="602">
        <v>0</v>
      </c>
      <c r="I19" s="602">
        <v>0</v>
      </c>
      <c r="J19" s="602">
        <v>954</v>
      </c>
      <c r="K19" s="602">
        <v>0</v>
      </c>
      <c r="L19" s="602">
        <v>108</v>
      </c>
      <c r="M19" s="602">
        <f t="shared" si="0"/>
        <v>1246</v>
      </c>
      <c r="N19" s="627" t="s">
        <v>428</v>
      </c>
      <c r="P19" s="342"/>
    </row>
    <row r="20" spans="1:16" ht="32.1" customHeight="1" x14ac:dyDescent="0.25">
      <c r="A20" s="657" t="s">
        <v>296</v>
      </c>
      <c r="B20" s="602">
        <v>0</v>
      </c>
      <c r="C20" s="602">
        <v>8</v>
      </c>
      <c r="D20" s="602">
        <v>0</v>
      </c>
      <c r="E20" s="602">
        <v>19</v>
      </c>
      <c r="F20" s="602">
        <v>0</v>
      </c>
      <c r="G20" s="602">
        <v>0</v>
      </c>
      <c r="H20" s="602">
        <v>160</v>
      </c>
      <c r="I20" s="602">
        <v>0</v>
      </c>
      <c r="J20" s="602">
        <v>0</v>
      </c>
      <c r="K20" s="602">
        <v>0</v>
      </c>
      <c r="L20" s="602">
        <v>325</v>
      </c>
      <c r="M20" s="615">
        <f t="shared" si="0"/>
        <v>512</v>
      </c>
      <c r="N20" s="627" t="s">
        <v>402</v>
      </c>
      <c r="P20" s="342"/>
    </row>
    <row r="21" spans="1:16" ht="32.1" customHeight="1" x14ac:dyDescent="0.25">
      <c r="A21" s="657" t="s">
        <v>42</v>
      </c>
      <c r="B21" s="602">
        <v>0</v>
      </c>
      <c r="C21" s="602">
        <v>0</v>
      </c>
      <c r="D21" s="602">
        <v>0</v>
      </c>
      <c r="E21" s="602">
        <v>0</v>
      </c>
      <c r="F21" s="602">
        <v>0</v>
      </c>
      <c r="G21" s="602">
        <v>0</v>
      </c>
      <c r="H21" s="602">
        <v>0</v>
      </c>
      <c r="I21" s="602">
        <v>0</v>
      </c>
      <c r="J21" s="602">
        <v>0</v>
      </c>
      <c r="K21" s="602">
        <v>2</v>
      </c>
      <c r="L21" s="602">
        <v>2</v>
      </c>
      <c r="M21" s="602">
        <f t="shared" si="0"/>
        <v>4</v>
      </c>
      <c r="N21" s="627" t="s">
        <v>403</v>
      </c>
      <c r="P21" s="342"/>
    </row>
    <row r="22" spans="1:16" ht="32.1" customHeight="1" x14ac:dyDescent="0.25">
      <c r="A22" s="657" t="s">
        <v>26</v>
      </c>
      <c r="B22" s="602">
        <v>5</v>
      </c>
      <c r="C22" s="602">
        <v>4</v>
      </c>
      <c r="D22" s="602">
        <v>0</v>
      </c>
      <c r="E22" s="602">
        <v>43</v>
      </c>
      <c r="F22" s="602">
        <v>0</v>
      </c>
      <c r="G22" s="602">
        <v>0</v>
      </c>
      <c r="H22" s="602">
        <v>0</v>
      </c>
      <c r="I22" s="602">
        <v>0</v>
      </c>
      <c r="J22" s="602">
        <v>0</v>
      </c>
      <c r="K22" s="602">
        <v>0</v>
      </c>
      <c r="L22" s="602">
        <v>72</v>
      </c>
      <c r="M22" s="615">
        <f t="shared" si="0"/>
        <v>124</v>
      </c>
      <c r="N22" s="627" t="s">
        <v>440</v>
      </c>
      <c r="P22" s="342"/>
    </row>
    <row r="23" spans="1:16" ht="32.1" customHeight="1" x14ac:dyDescent="0.25">
      <c r="A23" s="657" t="s">
        <v>34</v>
      </c>
      <c r="B23" s="602">
        <v>44</v>
      </c>
      <c r="C23" s="602">
        <v>12</v>
      </c>
      <c r="D23" s="602">
        <v>0</v>
      </c>
      <c r="E23" s="602">
        <v>487</v>
      </c>
      <c r="F23" s="602">
        <v>0</v>
      </c>
      <c r="G23" s="602">
        <v>0</v>
      </c>
      <c r="H23" s="602">
        <v>0</v>
      </c>
      <c r="I23" s="602">
        <v>0</v>
      </c>
      <c r="J23" s="602">
        <v>105</v>
      </c>
      <c r="K23" s="602">
        <v>6</v>
      </c>
      <c r="L23" s="602">
        <v>46</v>
      </c>
      <c r="M23" s="602">
        <f t="shared" si="0"/>
        <v>700</v>
      </c>
      <c r="N23" s="627" t="s">
        <v>441</v>
      </c>
      <c r="P23" s="342"/>
    </row>
    <row r="24" spans="1:16" ht="32.1" customHeight="1" x14ac:dyDescent="0.25">
      <c r="A24" s="657" t="s">
        <v>38</v>
      </c>
      <c r="B24" s="602">
        <v>0</v>
      </c>
      <c r="C24" s="602">
        <v>0</v>
      </c>
      <c r="D24" s="602">
        <v>0</v>
      </c>
      <c r="E24" s="602">
        <v>0</v>
      </c>
      <c r="F24" s="602">
        <v>0</v>
      </c>
      <c r="G24" s="602">
        <v>0</v>
      </c>
      <c r="H24" s="602">
        <v>0</v>
      </c>
      <c r="I24" s="602">
        <v>0</v>
      </c>
      <c r="J24" s="602">
        <v>0</v>
      </c>
      <c r="K24" s="602">
        <v>0</v>
      </c>
      <c r="L24" s="602">
        <v>1</v>
      </c>
      <c r="M24" s="615">
        <f t="shared" si="0"/>
        <v>1</v>
      </c>
      <c r="N24" s="627" t="s">
        <v>406</v>
      </c>
      <c r="P24" s="342"/>
    </row>
    <row r="25" spans="1:16" ht="32.1" customHeight="1" thickBot="1" x14ac:dyDescent="0.3">
      <c r="A25" s="1131" t="s">
        <v>48</v>
      </c>
      <c r="B25" s="1132">
        <v>0</v>
      </c>
      <c r="C25" s="1132">
        <v>0</v>
      </c>
      <c r="D25" s="1132">
        <v>0</v>
      </c>
      <c r="E25" s="1132">
        <v>0</v>
      </c>
      <c r="F25" s="1132">
        <v>0</v>
      </c>
      <c r="G25" s="1132">
        <v>0</v>
      </c>
      <c r="H25" s="1132">
        <v>0</v>
      </c>
      <c r="I25" s="1132">
        <v>0</v>
      </c>
      <c r="J25" s="1132">
        <v>0</v>
      </c>
      <c r="K25" s="1132">
        <v>0</v>
      </c>
      <c r="L25" s="1132">
        <v>0</v>
      </c>
      <c r="M25" s="1075">
        <v>0</v>
      </c>
      <c r="N25" s="1133" t="s">
        <v>409</v>
      </c>
      <c r="P25" s="342"/>
    </row>
    <row r="26" spans="1:16" ht="32.1" customHeight="1" thickBot="1" x14ac:dyDescent="0.3">
      <c r="A26" s="660" t="s">
        <v>350</v>
      </c>
      <c r="B26" s="662">
        <f>SUM(B9:B25)</f>
        <v>299</v>
      </c>
      <c r="C26" s="661">
        <f>SUM(C9:C25)</f>
        <v>48</v>
      </c>
      <c r="D26" s="661">
        <v>0</v>
      </c>
      <c r="E26" s="661">
        <f>SUM(E9:E25)</f>
        <v>1429</v>
      </c>
      <c r="F26" s="661">
        <v>0</v>
      </c>
      <c r="G26" s="661">
        <v>0</v>
      </c>
      <c r="H26" s="661">
        <f>SUM(H9:H25)</f>
        <v>164</v>
      </c>
      <c r="I26" s="661">
        <f>SUM(I9:I25)</f>
        <v>74</v>
      </c>
      <c r="J26" s="661">
        <f>SUM(J9:J25)</f>
        <v>1229</v>
      </c>
      <c r="K26" s="661">
        <f>SUM(K9:K25)</f>
        <v>12</v>
      </c>
      <c r="L26" s="661">
        <f>SUM(L9:L25)</f>
        <v>728</v>
      </c>
      <c r="M26" s="661">
        <f>SUM(B26:L26)</f>
        <v>3983</v>
      </c>
      <c r="N26" s="691" t="s">
        <v>686</v>
      </c>
      <c r="P26" s="342"/>
    </row>
    <row r="29" spans="1:16" ht="34.15" customHeight="1" x14ac:dyDescent="0.35">
      <c r="D29" s="257"/>
      <c r="E29" s="257"/>
      <c r="F29" s="257"/>
      <c r="G29" s="257"/>
      <c r="H29" s="257"/>
      <c r="I29" s="257"/>
      <c r="J29" s="257"/>
      <c r="K29" s="257"/>
      <c r="L29" s="257"/>
      <c r="M29" s="1322"/>
      <c r="N29" s="257"/>
      <c r="O29" s="257"/>
    </row>
    <row r="30" spans="1:16" ht="34.15" customHeight="1" x14ac:dyDescent="0.4">
      <c r="D30" s="21"/>
      <c r="E30" s="21"/>
      <c r="F30" s="21"/>
      <c r="G30" s="21"/>
      <c r="H30" s="21"/>
      <c r="I30" s="21"/>
      <c r="J30" s="21"/>
      <c r="K30" s="21"/>
      <c r="L30" s="21"/>
      <c r="M30" s="1323"/>
      <c r="N30" s="21"/>
      <c r="O30" s="21"/>
    </row>
  </sheetData>
  <mergeCells count="5">
    <mergeCell ref="B4:L4"/>
    <mergeCell ref="A1:N1"/>
    <mergeCell ref="A2:N2"/>
    <mergeCell ref="A4:A6"/>
    <mergeCell ref="N4:N6"/>
  </mergeCells>
  <printOptions horizontalCentered="1"/>
  <pageMargins left="0.25" right="0.25" top="0.75" bottom="0.75" header="0.3" footer="0.3"/>
  <pageSetup paperSize="9" scale="50" orientation="landscape" r:id="rId1"/>
  <headerFooter>
    <oddFooter>&amp;C&amp;12 &amp;"Arial,Bold"&amp;14 31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G47"/>
  <sheetViews>
    <sheetView rightToLeft="1" view="pageBreakPreview" zoomScale="60" zoomScaleNormal="80" workbookViewId="0">
      <selection activeCell="B24" sqref="B24"/>
    </sheetView>
  </sheetViews>
  <sheetFormatPr defaultColWidth="9.140625" defaultRowHeight="18.75" x14ac:dyDescent="0.3"/>
  <cols>
    <col min="1" max="1" width="28.7109375" style="309" customWidth="1"/>
    <col min="2" max="2" width="11.28515625" style="309" customWidth="1"/>
    <col min="3" max="3" width="10.5703125" style="309" customWidth="1"/>
    <col min="4" max="4" width="8.42578125" style="309" customWidth="1"/>
    <col min="5" max="5" width="10" style="309" customWidth="1"/>
    <col min="6" max="6" width="16.42578125" style="309" customWidth="1"/>
    <col min="7" max="7" width="10.42578125" style="309" customWidth="1"/>
    <col min="8" max="8" width="6.28515625" style="309" customWidth="1"/>
    <col min="9" max="9" width="10.7109375" style="309" customWidth="1"/>
    <col min="10" max="10" width="8.28515625" style="309" customWidth="1"/>
    <col min="11" max="11" width="8.42578125" style="309" customWidth="1"/>
    <col min="12" max="12" width="10" style="309" customWidth="1"/>
    <col min="13" max="13" width="10.28515625" style="309" customWidth="1"/>
    <col min="14" max="14" width="13.5703125" style="309" customWidth="1"/>
    <col min="15" max="15" width="19.7109375" style="309" customWidth="1"/>
    <col min="16" max="16" width="10.42578125" style="309" customWidth="1"/>
    <col min="17" max="17" width="15.7109375" style="309" customWidth="1"/>
    <col min="18" max="18" width="11.42578125" style="309" customWidth="1"/>
    <col min="19" max="19" width="44.28515625" style="339" customWidth="1"/>
    <col min="20" max="20" width="9.140625" style="309"/>
    <col min="21" max="21" width="2.28515625" style="309" customWidth="1"/>
    <col min="22" max="22" width="21.28515625" style="309" customWidth="1"/>
    <col min="23" max="23" width="11.140625" style="309" customWidth="1"/>
    <col min="24" max="25" width="9.42578125" style="309" bestFit="1" customWidth="1"/>
    <col min="26" max="26" width="10.5703125" style="309" bestFit="1" customWidth="1"/>
    <col min="27" max="27" width="12" style="309" customWidth="1"/>
    <col min="28" max="28" width="9.140625" style="309"/>
    <col min="29" max="30" width="9.42578125" style="309" bestFit="1" customWidth="1"/>
    <col min="31" max="16384" width="9.140625" style="309"/>
  </cols>
  <sheetData>
    <row r="1" spans="1:33" ht="29.25" customHeight="1" x14ac:dyDescent="0.3">
      <c r="A1" s="1589" t="s">
        <v>1010</v>
      </c>
      <c r="B1" s="1589"/>
      <c r="C1" s="1589"/>
      <c r="D1" s="1589"/>
      <c r="E1" s="1589"/>
      <c r="F1" s="1589"/>
      <c r="G1" s="1589"/>
      <c r="H1" s="1589"/>
      <c r="I1" s="1589"/>
      <c r="J1" s="1589"/>
      <c r="K1" s="1589"/>
      <c r="L1" s="1589"/>
      <c r="M1" s="1589"/>
      <c r="N1" s="1589"/>
      <c r="O1" s="1589"/>
      <c r="P1" s="1589"/>
      <c r="Q1" s="1589"/>
      <c r="R1" s="1589"/>
      <c r="S1" s="1589"/>
    </row>
    <row r="2" spans="1:33" ht="22.5" customHeight="1" x14ac:dyDescent="0.3">
      <c r="A2" s="1589" t="s">
        <v>1009</v>
      </c>
      <c r="B2" s="1589"/>
      <c r="C2" s="1589"/>
      <c r="D2" s="1589"/>
      <c r="E2" s="1589"/>
      <c r="F2" s="1589"/>
      <c r="G2" s="1589"/>
      <c r="H2" s="1589"/>
      <c r="I2" s="1589"/>
      <c r="J2" s="1589"/>
      <c r="K2" s="1589"/>
      <c r="L2" s="1589"/>
      <c r="M2" s="1589"/>
      <c r="N2" s="1589"/>
      <c r="O2" s="1589"/>
      <c r="P2" s="1589"/>
      <c r="Q2" s="1589"/>
      <c r="R2" s="1589"/>
      <c r="S2" s="1589"/>
    </row>
    <row r="3" spans="1:33" ht="20.100000000000001" customHeight="1" thickBot="1" x14ac:dyDescent="0.35">
      <c r="A3" s="1604" t="s">
        <v>678</v>
      </c>
      <c r="B3" s="1604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481" t="s">
        <v>842</v>
      </c>
    </row>
    <row r="4" spans="1:33" ht="33" customHeight="1" thickBot="1" x14ac:dyDescent="0.35">
      <c r="A4" s="1520" t="s">
        <v>775</v>
      </c>
      <c r="B4" s="1591" t="s">
        <v>679</v>
      </c>
      <c r="C4" s="1592"/>
      <c r="D4" s="1592"/>
      <c r="E4" s="1592"/>
      <c r="F4" s="1593"/>
      <c r="G4" s="1591" t="s">
        <v>841</v>
      </c>
      <c r="H4" s="1592"/>
      <c r="I4" s="1592"/>
      <c r="J4" s="1592"/>
      <c r="K4" s="1592"/>
      <c r="L4" s="1592"/>
      <c r="M4" s="1593"/>
      <c r="N4" s="1594" t="s">
        <v>12</v>
      </c>
      <c r="O4" s="1594" t="s">
        <v>13</v>
      </c>
      <c r="P4" s="1593" t="s">
        <v>565</v>
      </c>
      <c r="Q4" s="1594" t="s">
        <v>558</v>
      </c>
      <c r="R4" s="1596" t="s">
        <v>16</v>
      </c>
      <c r="S4" s="1598" t="s">
        <v>855</v>
      </c>
    </row>
    <row r="5" spans="1:33" ht="39" customHeight="1" thickBot="1" x14ac:dyDescent="0.4">
      <c r="A5" s="1590"/>
      <c r="B5" s="1594" t="s">
        <v>289</v>
      </c>
      <c r="C5" s="1594" t="s">
        <v>197</v>
      </c>
      <c r="D5" s="1594" t="s">
        <v>17</v>
      </c>
      <c r="E5" s="1592" t="s">
        <v>18</v>
      </c>
      <c r="F5" s="1594" t="s">
        <v>4</v>
      </c>
      <c r="G5" s="1591" t="s">
        <v>19</v>
      </c>
      <c r="H5" s="1594" t="s">
        <v>20</v>
      </c>
      <c r="I5" s="1606" t="s">
        <v>612</v>
      </c>
      <c r="J5" s="1606"/>
      <c r="K5" s="1606"/>
      <c r="L5" s="1606"/>
      <c r="M5" s="1607" t="s">
        <v>24</v>
      </c>
      <c r="N5" s="1595"/>
      <c r="O5" s="1595"/>
      <c r="P5" s="1603"/>
      <c r="Q5" s="1595"/>
      <c r="R5" s="1597"/>
      <c r="S5" s="1599"/>
      <c r="V5" s="1348"/>
      <c r="W5" s="1348"/>
      <c r="X5" s="1348"/>
      <c r="Y5" s="1348"/>
      <c r="Z5" s="1348"/>
      <c r="AA5" s="1348"/>
      <c r="AB5" s="1348"/>
      <c r="AC5" s="1348"/>
      <c r="AD5" s="1348"/>
      <c r="AE5" s="1348"/>
      <c r="AF5" s="1349"/>
      <c r="AG5" s="1349"/>
    </row>
    <row r="6" spans="1:33" ht="44.25" customHeight="1" x14ac:dyDescent="0.35">
      <c r="A6" s="1590"/>
      <c r="B6" s="1601"/>
      <c r="C6" s="1602"/>
      <c r="D6" s="1595"/>
      <c r="E6" s="1597"/>
      <c r="F6" s="1595"/>
      <c r="G6" s="1605"/>
      <c r="H6" s="1595"/>
      <c r="I6" s="482" t="s">
        <v>22</v>
      </c>
      <c r="J6" s="482" t="s">
        <v>23</v>
      </c>
      <c r="K6" s="483" t="s">
        <v>191</v>
      </c>
      <c r="L6" s="483" t="s">
        <v>192</v>
      </c>
      <c r="M6" s="1594"/>
      <c r="N6" s="1595"/>
      <c r="O6" s="1595"/>
      <c r="P6" s="1603"/>
      <c r="Q6" s="1595"/>
      <c r="R6" s="1597"/>
      <c r="S6" s="1599"/>
      <c r="V6" s="1348"/>
      <c r="W6" s="1348"/>
      <c r="X6" s="1348"/>
      <c r="Y6" s="1348"/>
      <c r="Z6" s="1348"/>
      <c r="AA6" s="1348"/>
      <c r="AB6" s="1348"/>
      <c r="AC6" s="1348"/>
      <c r="AD6" s="1348"/>
      <c r="AE6" s="1348"/>
      <c r="AF6" s="1349"/>
      <c r="AG6" s="1349"/>
    </row>
    <row r="7" spans="1:33" ht="66.599999999999994" customHeight="1" thickBot="1" x14ac:dyDescent="0.35">
      <c r="A7" s="1522"/>
      <c r="B7" s="484" t="s">
        <v>381</v>
      </c>
      <c r="C7" s="484" t="s">
        <v>382</v>
      </c>
      <c r="D7" s="484" t="s">
        <v>383</v>
      </c>
      <c r="E7" s="484" t="s">
        <v>369</v>
      </c>
      <c r="F7" s="484" t="s">
        <v>708</v>
      </c>
      <c r="G7" s="484" t="s">
        <v>373</v>
      </c>
      <c r="H7" s="484" t="s">
        <v>384</v>
      </c>
      <c r="I7" s="484" t="s">
        <v>376</v>
      </c>
      <c r="J7" s="485" t="s">
        <v>385</v>
      </c>
      <c r="K7" s="484" t="s">
        <v>386</v>
      </c>
      <c r="L7" s="484" t="s">
        <v>410</v>
      </c>
      <c r="M7" s="484" t="s">
        <v>379</v>
      </c>
      <c r="N7" s="484" t="s">
        <v>387</v>
      </c>
      <c r="O7" s="484" t="s">
        <v>380</v>
      </c>
      <c r="P7" s="484" t="s">
        <v>677</v>
      </c>
      <c r="Q7" s="484" t="s">
        <v>559</v>
      </c>
      <c r="R7" s="484" t="s">
        <v>388</v>
      </c>
      <c r="S7" s="1600"/>
      <c r="V7" s="1353"/>
      <c r="W7" s="1361"/>
      <c r="X7" s="1361"/>
      <c r="Y7" s="1361"/>
      <c r="Z7" s="1357"/>
      <c r="AA7" s="1349"/>
      <c r="AB7" s="1349"/>
      <c r="AC7" s="1349"/>
      <c r="AD7" s="1349"/>
      <c r="AE7" s="1349"/>
      <c r="AF7" s="1349"/>
      <c r="AG7" s="1349"/>
    </row>
    <row r="8" spans="1:33" ht="24.95" customHeight="1" thickBot="1" x14ac:dyDescent="0.35">
      <c r="A8" s="486" t="s">
        <v>560</v>
      </c>
      <c r="B8" s="487"/>
      <c r="C8" s="487"/>
      <c r="D8" s="487"/>
      <c r="E8" s="487"/>
      <c r="F8" s="487"/>
      <c r="G8" s="487"/>
      <c r="H8" s="487"/>
      <c r="I8" s="488"/>
      <c r="J8" s="488"/>
      <c r="K8" s="487"/>
      <c r="L8" s="487"/>
      <c r="M8" s="487"/>
      <c r="N8" s="487"/>
      <c r="O8" s="487"/>
      <c r="P8" s="489"/>
      <c r="Q8" s="489"/>
      <c r="R8" s="490"/>
      <c r="S8" s="491" t="s">
        <v>687</v>
      </c>
      <c r="V8" s="1353"/>
      <c r="W8" s="1361"/>
      <c r="X8" s="1361"/>
      <c r="Y8" s="1361"/>
      <c r="Z8" s="1357"/>
      <c r="AA8" s="1349"/>
      <c r="AB8" s="1349"/>
      <c r="AC8" s="1349"/>
      <c r="AD8" s="1349"/>
      <c r="AE8" s="1349"/>
      <c r="AF8" s="1349"/>
      <c r="AG8" s="1349"/>
    </row>
    <row r="9" spans="1:33" s="310" customFormat="1" ht="24.95" customHeight="1" x14ac:dyDescent="0.25">
      <c r="A9" s="492" t="s">
        <v>196</v>
      </c>
      <c r="B9" s="1297">
        <v>206</v>
      </c>
      <c r="C9" s="1013">
        <v>47</v>
      </c>
      <c r="D9" s="980">
        <v>93</v>
      </c>
      <c r="E9" s="980">
        <v>24</v>
      </c>
      <c r="F9" s="980">
        <f t="shared" ref="F9:F31" si="0">SUM(B9:E9)</f>
        <v>370</v>
      </c>
      <c r="G9" s="980">
        <v>9</v>
      </c>
      <c r="H9" s="980">
        <v>0</v>
      </c>
      <c r="I9" s="980">
        <v>1</v>
      </c>
      <c r="J9" s="980">
        <v>0</v>
      </c>
      <c r="K9" s="980">
        <v>0</v>
      </c>
      <c r="L9" s="980">
        <v>5</v>
      </c>
      <c r="M9" s="980">
        <f t="shared" ref="M9:M29" si="1">SUM(I9:L9)</f>
        <v>6</v>
      </c>
      <c r="N9" s="980">
        <v>15</v>
      </c>
      <c r="O9" s="980">
        <v>0</v>
      </c>
      <c r="P9" s="980">
        <v>385</v>
      </c>
      <c r="Q9" s="980">
        <v>4</v>
      </c>
      <c r="R9" s="980">
        <f t="shared" ref="R9:R31" si="2">SUM(P9:Q9)</f>
        <v>389</v>
      </c>
      <c r="S9" s="495" t="s">
        <v>389</v>
      </c>
      <c r="V9" s="1354"/>
      <c r="W9" s="1362"/>
      <c r="X9" s="1363"/>
      <c r="Y9" s="1363"/>
      <c r="Z9" s="1358"/>
      <c r="AA9" s="1350"/>
      <c r="AB9" s="1350"/>
      <c r="AC9" s="1350"/>
      <c r="AD9" s="1350"/>
      <c r="AE9" s="1350"/>
      <c r="AF9" s="1350"/>
      <c r="AG9" s="1350"/>
    </row>
    <row r="10" spans="1:33" s="311" customFormat="1" ht="24.95" customHeight="1" x14ac:dyDescent="0.25">
      <c r="A10" s="496" t="s">
        <v>301</v>
      </c>
      <c r="B10" s="1297">
        <v>486</v>
      </c>
      <c r="C10" s="498">
        <v>224</v>
      </c>
      <c r="D10" s="497">
        <v>123</v>
      </c>
      <c r="E10" s="497">
        <v>558</v>
      </c>
      <c r="F10" s="497">
        <f t="shared" si="0"/>
        <v>1391</v>
      </c>
      <c r="G10" s="497">
        <v>272</v>
      </c>
      <c r="H10" s="497">
        <v>46</v>
      </c>
      <c r="I10" s="497">
        <v>8</v>
      </c>
      <c r="J10" s="497">
        <v>0</v>
      </c>
      <c r="K10" s="497">
        <v>1</v>
      </c>
      <c r="L10" s="497">
        <v>3</v>
      </c>
      <c r="M10" s="493">
        <f t="shared" si="1"/>
        <v>12</v>
      </c>
      <c r="N10" s="493">
        <v>330</v>
      </c>
      <c r="O10" s="497">
        <v>31</v>
      </c>
      <c r="P10" s="494">
        <v>1752</v>
      </c>
      <c r="Q10" s="494">
        <v>5</v>
      </c>
      <c r="R10" s="493">
        <f t="shared" si="2"/>
        <v>1757</v>
      </c>
      <c r="S10" s="499" t="s">
        <v>390</v>
      </c>
      <c r="T10" s="311">
        <v>9</v>
      </c>
      <c r="V10" s="1355">
        <f t="shared" ref="V10:V30" si="3">SUM(T10:U10)</f>
        <v>9</v>
      </c>
      <c r="W10" s="1364">
        <v>6</v>
      </c>
      <c r="X10" s="1364">
        <f t="shared" ref="X10:X30" si="4">SUM(V10:W10)</f>
        <v>15</v>
      </c>
      <c r="Y10" s="1364"/>
      <c r="Z10" s="1359">
        <f t="shared" ref="Z10:Z32" si="5">SUM(X10:Y10)</f>
        <v>15</v>
      </c>
      <c r="AA10" s="1351">
        <v>370</v>
      </c>
      <c r="AB10" s="1351">
        <f t="shared" ref="AB10:AB32" si="6">SUM(Z10:AA10)</f>
        <v>385</v>
      </c>
      <c r="AC10" s="1351"/>
      <c r="AD10" s="1351"/>
      <c r="AE10" s="1351"/>
      <c r="AF10" s="1351"/>
      <c r="AG10" s="1351"/>
    </row>
    <row r="11" spans="1:33" ht="24.95" customHeight="1" x14ac:dyDescent="0.3">
      <c r="A11" s="496" t="s">
        <v>44</v>
      </c>
      <c r="B11" s="1297">
        <v>131</v>
      </c>
      <c r="C11" s="498">
        <v>121</v>
      </c>
      <c r="D11" s="497">
        <v>45</v>
      </c>
      <c r="E11" s="497">
        <v>519</v>
      </c>
      <c r="F11" s="497">
        <f t="shared" si="0"/>
        <v>816</v>
      </c>
      <c r="G11" s="497">
        <v>545</v>
      </c>
      <c r="H11" s="497">
        <v>0</v>
      </c>
      <c r="I11" s="497">
        <v>3</v>
      </c>
      <c r="J11" s="497">
        <v>1</v>
      </c>
      <c r="K11" s="497">
        <v>3</v>
      </c>
      <c r="L11" s="497">
        <v>4</v>
      </c>
      <c r="M11" s="493">
        <f t="shared" si="1"/>
        <v>11</v>
      </c>
      <c r="N11" s="493">
        <v>556</v>
      </c>
      <c r="O11" s="497">
        <v>8</v>
      </c>
      <c r="P11" s="494">
        <v>1380</v>
      </c>
      <c r="Q11" s="494">
        <v>2</v>
      </c>
      <c r="R11" s="493">
        <f t="shared" si="2"/>
        <v>1382</v>
      </c>
      <c r="S11" s="499" t="s">
        <v>391</v>
      </c>
      <c r="T11" s="309">
        <v>272</v>
      </c>
      <c r="U11" s="309">
        <v>46</v>
      </c>
      <c r="V11" s="1353">
        <f t="shared" si="3"/>
        <v>318</v>
      </c>
      <c r="W11" s="1361">
        <v>12</v>
      </c>
      <c r="X11" s="1361">
        <f t="shared" si="4"/>
        <v>330</v>
      </c>
      <c r="Y11" s="1361">
        <v>31</v>
      </c>
      <c r="Z11" s="1357">
        <f t="shared" si="5"/>
        <v>361</v>
      </c>
      <c r="AA11" s="1349">
        <v>1391</v>
      </c>
      <c r="AB11" s="1349">
        <f t="shared" si="6"/>
        <v>1752</v>
      </c>
      <c r="AC11" s="1349"/>
      <c r="AD11" s="1349"/>
      <c r="AE11" s="1349"/>
      <c r="AF11" s="1349"/>
      <c r="AG11" s="1349"/>
    </row>
    <row r="12" spans="1:33" ht="24.95" customHeight="1" x14ac:dyDescent="0.3">
      <c r="A12" s="496" t="s">
        <v>36</v>
      </c>
      <c r="B12" s="1297">
        <v>1116</v>
      </c>
      <c r="C12" s="498">
        <v>394</v>
      </c>
      <c r="D12" s="497">
        <v>154</v>
      </c>
      <c r="E12" s="497">
        <v>906</v>
      </c>
      <c r="F12" s="497">
        <f t="shared" si="0"/>
        <v>2570</v>
      </c>
      <c r="G12" s="497">
        <v>1068</v>
      </c>
      <c r="H12" s="497">
        <v>88</v>
      </c>
      <c r="I12" s="497">
        <v>137</v>
      </c>
      <c r="J12" s="497">
        <v>1</v>
      </c>
      <c r="K12" s="497">
        <v>17</v>
      </c>
      <c r="L12" s="497">
        <v>63</v>
      </c>
      <c r="M12" s="493">
        <f t="shared" si="1"/>
        <v>218</v>
      </c>
      <c r="N12" s="493">
        <v>1374</v>
      </c>
      <c r="O12" s="497">
        <v>1534</v>
      </c>
      <c r="P12" s="494">
        <v>5478</v>
      </c>
      <c r="Q12" s="494">
        <v>79</v>
      </c>
      <c r="R12" s="493">
        <f t="shared" si="2"/>
        <v>5557</v>
      </c>
      <c r="S12" s="499" t="s">
        <v>392</v>
      </c>
      <c r="T12" s="309">
        <v>545</v>
      </c>
      <c r="V12" s="1353">
        <f t="shared" si="3"/>
        <v>545</v>
      </c>
      <c r="W12" s="1361">
        <v>11</v>
      </c>
      <c r="X12" s="1361">
        <f t="shared" si="4"/>
        <v>556</v>
      </c>
      <c r="Y12" s="1361">
        <v>8</v>
      </c>
      <c r="Z12" s="1357">
        <f t="shared" si="5"/>
        <v>564</v>
      </c>
      <c r="AA12" s="1349">
        <v>816</v>
      </c>
      <c r="AB12" s="1349">
        <f t="shared" si="6"/>
        <v>1380</v>
      </c>
      <c r="AC12" s="1349"/>
      <c r="AD12" s="1349"/>
      <c r="AE12" s="1349"/>
      <c r="AF12" s="1349"/>
      <c r="AG12" s="1349"/>
    </row>
    <row r="13" spans="1:33" ht="24.95" customHeight="1" x14ac:dyDescent="0.3">
      <c r="A13" s="496" t="s">
        <v>136</v>
      </c>
      <c r="B13" s="1297">
        <v>436</v>
      </c>
      <c r="C13" s="498">
        <v>240</v>
      </c>
      <c r="D13" s="497">
        <v>264</v>
      </c>
      <c r="E13" s="497">
        <v>211</v>
      </c>
      <c r="F13" s="497">
        <f t="shared" si="0"/>
        <v>1151</v>
      </c>
      <c r="G13" s="497">
        <v>328</v>
      </c>
      <c r="H13" s="497">
        <v>14</v>
      </c>
      <c r="I13" s="497">
        <v>6</v>
      </c>
      <c r="J13" s="497">
        <v>11</v>
      </c>
      <c r="K13" s="497">
        <v>1</v>
      </c>
      <c r="L13" s="497">
        <v>54</v>
      </c>
      <c r="M13" s="493">
        <f t="shared" si="1"/>
        <v>72</v>
      </c>
      <c r="N13" s="493">
        <v>414</v>
      </c>
      <c r="O13" s="497">
        <v>85</v>
      </c>
      <c r="P13" s="494">
        <v>1650</v>
      </c>
      <c r="Q13" s="494">
        <v>9</v>
      </c>
      <c r="R13" s="493">
        <f t="shared" si="2"/>
        <v>1659</v>
      </c>
      <c r="S13" s="499" t="s">
        <v>393</v>
      </c>
      <c r="T13" s="309">
        <v>1068</v>
      </c>
      <c r="U13" s="309">
        <v>88</v>
      </c>
      <c r="V13" s="1353">
        <f t="shared" si="3"/>
        <v>1156</v>
      </c>
      <c r="W13" s="1361">
        <v>218</v>
      </c>
      <c r="X13" s="1361">
        <f t="shared" si="4"/>
        <v>1374</v>
      </c>
      <c r="Y13" s="1361">
        <v>1534</v>
      </c>
      <c r="Z13" s="1357">
        <f t="shared" si="5"/>
        <v>2908</v>
      </c>
      <c r="AA13" s="1349">
        <v>2570</v>
      </c>
      <c r="AB13" s="1349">
        <f t="shared" si="6"/>
        <v>5478</v>
      </c>
      <c r="AC13" s="1349"/>
      <c r="AD13" s="1349"/>
      <c r="AE13" s="1349"/>
      <c r="AF13" s="1349"/>
      <c r="AG13" s="1349"/>
    </row>
    <row r="14" spans="1:33" ht="24.95" customHeight="1" x14ac:dyDescent="0.45">
      <c r="A14" s="496" t="s">
        <v>35</v>
      </c>
      <c r="B14" s="1297">
        <v>294</v>
      </c>
      <c r="C14" s="498">
        <v>125</v>
      </c>
      <c r="D14" s="497">
        <v>133</v>
      </c>
      <c r="E14" s="497">
        <v>647</v>
      </c>
      <c r="F14" s="497">
        <f t="shared" si="0"/>
        <v>1199</v>
      </c>
      <c r="G14" s="497">
        <v>1611</v>
      </c>
      <c r="H14" s="497">
        <v>16</v>
      </c>
      <c r="I14" s="497">
        <v>319</v>
      </c>
      <c r="J14" s="497">
        <v>2</v>
      </c>
      <c r="K14" s="497">
        <v>10</v>
      </c>
      <c r="L14" s="497">
        <v>38</v>
      </c>
      <c r="M14" s="493">
        <f t="shared" si="1"/>
        <v>369</v>
      </c>
      <c r="N14" s="493">
        <v>1996</v>
      </c>
      <c r="O14" s="497">
        <v>30</v>
      </c>
      <c r="P14" s="494">
        <v>3225</v>
      </c>
      <c r="Q14" s="494">
        <v>9</v>
      </c>
      <c r="R14" s="493">
        <f t="shared" si="2"/>
        <v>3234</v>
      </c>
      <c r="S14" s="499" t="s">
        <v>394</v>
      </c>
      <c r="T14" s="309">
        <v>328</v>
      </c>
      <c r="U14" s="309">
        <v>14</v>
      </c>
      <c r="V14" s="1356">
        <f t="shared" si="3"/>
        <v>342</v>
      </c>
      <c r="W14" s="1361">
        <v>72</v>
      </c>
      <c r="X14" s="1365">
        <f t="shared" si="4"/>
        <v>414</v>
      </c>
      <c r="Y14" s="1365">
        <v>85</v>
      </c>
      <c r="Z14" s="1360">
        <f t="shared" si="5"/>
        <v>499</v>
      </c>
      <c r="AA14" s="1352">
        <v>1151</v>
      </c>
      <c r="AB14" s="1352">
        <f t="shared" si="6"/>
        <v>1650</v>
      </c>
      <c r="AC14" s="1352"/>
      <c r="AD14" s="1352"/>
      <c r="AE14" s="1349"/>
      <c r="AF14" s="1349"/>
      <c r="AG14" s="1349"/>
    </row>
    <row r="15" spans="1:33" ht="24.95" customHeight="1" x14ac:dyDescent="0.45">
      <c r="A15" s="496" t="s">
        <v>37</v>
      </c>
      <c r="B15" s="1297">
        <v>458</v>
      </c>
      <c r="C15" s="504">
        <v>167</v>
      </c>
      <c r="D15" s="497">
        <v>84</v>
      </c>
      <c r="E15" s="497">
        <v>365</v>
      </c>
      <c r="F15" s="497">
        <f t="shared" si="0"/>
        <v>1074</v>
      </c>
      <c r="G15" s="497">
        <v>251</v>
      </c>
      <c r="H15" s="497">
        <v>0</v>
      </c>
      <c r="I15" s="497">
        <v>6</v>
      </c>
      <c r="J15" s="497">
        <v>0</v>
      </c>
      <c r="K15" s="497">
        <v>2</v>
      </c>
      <c r="L15" s="497">
        <v>1</v>
      </c>
      <c r="M15" s="493">
        <f t="shared" si="1"/>
        <v>9</v>
      </c>
      <c r="N15" s="493">
        <v>260</v>
      </c>
      <c r="O15" s="497">
        <v>3</v>
      </c>
      <c r="P15" s="494">
        <v>1337</v>
      </c>
      <c r="Q15" s="494">
        <v>1</v>
      </c>
      <c r="R15" s="493">
        <f t="shared" si="2"/>
        <v>1338</v>
      </c>
      <c r="S15" s="499" t="s">
        <v>395</v>
      </c>
      <c r="T15" s="309">
        <v>1611</v>
      </c>
      <c r="U15" s="309">
        <v>16</v>
      </c>
      <c r="V15" s="1356">
        <f t="shared" si="3"/>
        <v>1627</v>
      </c>
      <c r="W15" s="1361">
        <v>369</v>
      </c>
      <c r="X15" s="1365">
        <f t="shared" si="4"/>
        <v>1996</v>
      </c>
      <c r="Y15" s="1365">
        <v>30</v>
      </c>
      <c r="Z15" s="1360">
        <f t="shared" si="5"/>
        <v>2026</v>
      </c>
      <c r="AA15" s="1352">
        <v>1199</v>
      </c>
      <c r="AB15" s="1352">
        <f t="shared" si="6"/>
        <v>3225</v>
      </c>
      <c r="AC15" s="1352"/>
      <c r="AD15" s="1352"/>
      <c r="AE15" s="1349"/>
      <c r="AF15" s="1349"/>
      <c r="AG15" s="1349"/>
    </row>
    <row r="16" spans="1:33" ht="24.95" customHeight="1" x14ac:dyDescent="0.45">
      <c r="A16" s="496" t="s">
        <v>123</v>
      </c>
      <c r="B16" s="1297">
        <v>855</v>
      </c>
      <c r="C16" s="498">
        <v>144</v>
      </c>
      <c r="D16" s="497">
        <v>209</v>
      </c>
      <c r="E16" s="497">
        <v>777</v>
      </c>
      <c r="F16" s="497">
        <f t="shared" si="0"/>
        <v>1985</v>
      </c>
      <c r="G16" s="497">
        <v>438</v>
      </c>
      <c r="H16" s="497">
        <v>66</v>
      </c>
      <c r="I16" s="497">
        <v>431</v>
      </c>
      <c r="J16" s="497">
        <v>284</v>
      </c>
      <c r="K16" s="497">
        <v>596</v>
      </c>
      <c r="L16" s="497">
        <v>107</v>
      </c>
      <c r="M16" s="493">
        <f t="shared" si="1"/>
        <v>1418</v>
      </c>
      <c r="N16" s="493">
        <v>1922</v>
      </c>
      <c r="O16" s="497">
        <v>1075</v>
      </c>
      <c r="P16" s="494">
        <v>4982</v>
      </c>
      <c r="Q16" s="494">
        <v>4</v>
      </c>
      <c r="R16" s="493">
        <f t="shared" si="2"/>
        <v>4986</v>
      </c>
      <c r="S16" s="499" t="s">
        <v>396</v>
      </c>
      <c r="T16" s="309">
        <v>251</v>
      </c>
      <c r="V16" s="1356">
        <f t="shared" si="3"/>
        <v>251</v>
      </c>
      <c r="W16" s="1361">
        <v>9</v>
      </c>
      <c r="X16" s="1365">
        <f t="shared" si="4"/>
        <v>260</v>
      </c>
      <c r="Y16" s="1365">
        <v>3</v>
      </c>
      <c r="Z16" s="1360">
        <f t="shared" si="5"/>
        <v>263</v>
      </c>
      <c r="AA16" s="1352">
        <v>1074</v>
      </c>
      <c r="AB16" s="1352">
        <f t="shared" si="6"/>
        <v>1337</v>
      </c>
      <c r="AC16" s="1352"/>
      <c r="AD16" s="1352"/>
      <c r="AE16" s="1349"/>
      <c r="AF16" s="1349"/>
      <c r="AG16" s="1349"/>
    </row>
    <row r="17" spans="1:33" ht="24.95" customHeight="1" x14ac:dyDescent="0.45">
      <c r="A17" s="496" t="s">
        <v>926</v>
      </c>
      <c r="B17" s="1297">
        <v>346</v>
      </c>
      <c r="C17" s="498">
        <v>356</v>
      </c>
      <c r="D17" s="497">
        <v>156</v>
      </c>
      <c r="E17" s="497">
        <v>302</v>
      </c>
      <c r="F17" s="497">
        <f t="shared" si="0"/>
        <v>1160</v>
      </c>
      <c r="G17" s="497">
        <v>678</v>
      </c>
      <c r="H17" s="497">
        <v>0</v>
      </c>
      <c r="I17" s="497">
        <v>12</v>
      </c>
      <c r="J17" s="497">
        <v>9</v>
      </c>
      <c r="K17" s="497">
        <v>6</v>
      </c>
      <c r="L17" s="497">
        <v>7</v>
      </c>
      <c r="M17" s="493">
        <f t="shared" si="1"/>
        <v>34</v>
      </c>
      <c r="N17" s="493">
        <v>712</v>
      </c>
      <c r="O17" s="497">
        <v>0</v>
      </c>
      <c r="P17" s="494">
        <v>1872</v>
      </c>
      <c r="Q17" s="494">
        <v>9</v>
      </c>
      <c r="R17" s="493">
        <f t="shared" si="2"/>
        <v>1881</v>
      </c>
      <c r="S17" s="499" t="s">
        <v>931</v>
      </c>
      <c r="T17" s="309">
        <v>438</v>
      </c>
      <c r="U17" s="309">
        <v>66</v>
      </c>
      <c r="V17" s="1356">
        <f t="shared" si="3"/>
        <v>504</v>
      </c>
      <c r="W17" s="1361">
        <v>1418</v>
      </c>
      <c r="X17" s="1365">
        <f t="shared" si="4"/>
        <v>1922</v>
      </c>
      <c r="Y17" s="1365">
        <v>1075</v>
      </c>
      <c r="Z17" s="1360">
        <f t="shared" si="5"/>
        <v>2997</v>
      </c>
      <c r="AA17" s="1352">
        <v>1985</v>
      </c>
      <c r="AB17" s="1352">
        <f t="shared" si="6"/>
        <v>4982</v>
      </c>
      <c r="AC17" s="1352"/>
      <c r="AD17" s="1352"/>
      <c r="AE17" s="1349"/>
      <c r="AF17" s="1349"/>
      <c r="AG17" s="1349"/>
    </row>
    <row r="18" spans="1:33" ht="24.95" customHeight="1" x14ac:dyDescent="0.45">
      <c r="A18" s="496" t="s">
        <v>139</v>
      </c>
      <c r="B18" s="1297">
        <v>668</v>
      </c>
      <c r="C18" s="498">
        <v>387</v>
      </c>
      <c r="D18" s="497">
        <v>193</v>
      </c>
      <c r="E18" s="497">
        <v>2034</v>
      </c>
      <c r="F18" s="497">
        <f t="shared" si="0"/>
        <v>3282</v>
      </c>
      <c r="G18" s="497">
        <v>817</v>
      </c>
      <c r="H18" s="497">
        <v>41</v>
      </c>
      <c r="I18" s="497">
        <v>1224</v>
      </c>
      <c r="J18" s="497">
        <v>125</v>
      </c>
      <c r="K18" s="497">
        <v>34</v>
      </c>
      <c r="L18" s="497">
        <v>154</v>
      </c>
      <c r="M18" s="493">
        <f t="shared" si="1"/>
        <v>1537</v>
      </c>
      <c r="N18" s="493">
        <v>2395</v>
      </c>
      <c r="O18" s="497">
        <v>286</v>
      </c>
      <c r="P18" s="494">
        <v>5963</v>
      </c>
      <c r="Q18" s="494">
        <v>1</v>
      </c>
      <c r="R18" s="493">
        <f t="shared" si="2"/>
        <v>5964</v>
      </c>
      <c r="S18" s="499" t="s">
        <v>397</v>
      </c>
      <c r="T18" s="309">
        <v>678</v>
      </c>
      <c r="V18" s="1356">
        <f t="shared" si="3"/>
        <v>678</v>
      </c>
      <c r="W18" s="1361">
        <v>34</v>
      </c>
      <c r="X18" s="1365">
        <f t="shared" si="4"/>
        <v>712</v>
      </c>
      <c r="Y18" s="1365"/>
      <c r="Z18" s="1360">
        <f t="shared" si="5"/>
        <v>712</v>
      </c>
      <c r="AA18" s="1352">
        <v>1160</v>
      </c>
      <c r="AB18" s="1352">
        <f t="shared" si="6"/>
        <v>1872</v>
      </c>
      <c r="AC18" s="1352"/>
      <c r="AD18" s="1352"/>
      <c r="AE18" s="1349"/>
      <c r="AF18" s="1349"/>
      <c r="AG18" s="1349"/>
    </row>
    <row r="19" spans="1:33" ht="32.25" customHeight="1" x14ac:dyDescent="0.45">
      <c r="A19" s="496" t="s">
        <v>39</v>
      </c>
      <c r="B19" s="1297">
        <v>166</v>
      </c>
      <c r="C19" s="498">
        <v>116</v>
      </c>
      <c r="D19" s="497">
        <v>108</v>
      </c>
      <c r="E19" s="497">
        <v>46</v>
      </c>
      <c r="F19" s="497">
        <f t="shared" si="0"/>
        <v>436</v>
      </c>
      <c r="G19" s="497">
        <v>15</v>
      </c>
      <c r="H19" s="497">
        <v>0</v>
      </c>
      <c r="I19" s="497">
        <v>0</v>
      </c>
      <c r="J19" s="497">
        <v>0</v>
      </c>
      <c r="K19" s="497">
        <v>0</v>
      </c>
      <c r="L19" s="497">
        <v>2</v>
      </c>
      <c r="M19" s="493">
        <f t="shared" si="1"/>
        <v>2</v>
      </c>
      <c r="N19" s="493">
        <v>17</v>
      </c>
      <c r="O19" s="497">
        <v>1</v>
      </c>
      <c r="P19" s="494">
        <v>454</v>
      </c>
      <c r="Q19" s="494">
        <v>0</v>
      </c>
      <c r="R19" s="493">
        <f t="shared" si="2"/>
        <v>454</v>
      </c>
      <c r="S19" s="499" t="s">
        <v>398</v>
      </c>
      <c r="T19" s="309">
        <v>817</v>
      </c>
      <c r="U19" s="309">
        <v>41</v>
      </c>
      <c r="V19" s="1356">
        <f t="shared" si="3"/>
        <v>858</v>
      </c>
      <c r="W19" s="1361">
        <v>1537</v>
      </c>
      <c r="X19" s="1365">
        <f t="shared" si="4"/>
        <v>2395</v>
      </c>
      <c r="Y19" s="1365">
        <v>286</v>
      </c>
      <c r="Z19" s="1360">
        <f t="shared" si="5"/>
        <v>2681</v>
      </c>
      <c r="AA19" s="1352">
        <v>3282</v>
      </c>
      <c r="AB19" s="1352">
        <f t="shared" si="6"/>
        <v>5963</v>
      </c>
      <c r="AC19" s="1352"/>
      <c r="AD19" s="1352"/>
      <c r="AE19" s="1349"/>
      <c r="AF19" s="1349"/>
      <c r="AG19" s="1349"/>
    </row>
    <row r="20" spans="1:33" ht="24.95" customHeight="1" x14ac:dyDescent="0.45">
      <c r="A20" s="496" t="s">
        <v>33</v>
      </c>
      <c r="B20" s="1297">
        <v>698</v>
      </c>
      <c r="C20" s="498">
        <v>153</v>
      </c>
      <c r="D20" s="497">
        <v>1053</v>
      </c>
      <c r="E20" s="497">
        <v>655</v>
      </c>
      <c r="F20" s="497">
        <f t="shared" si="0"/>
        <v>2559</v>
      </c>
      <c r="G20" s="497">
        <v>1501</v>
      </c>
      <c r="H20" s="497">
        <v>1</v>
      </c>
      <c r="I20" s="497">
        <v>73</v>
      </c>
      <c r="J20" s="497">
        <v>408</v>
      </c>
      <c r="K20" s="497">
        <v>7</v>
      </c>
      <c r="L20" s="497">
        <v>229</v>
      </c>
      <c r="M20" s="493">
        <f t="shared" si="1"/>
        <v>717</v>
      </c>
      <c r="N20" s="493">
        <v>2219</v>
      </c>
      <c r="O20" s="497">
        <v>366</v>
      </c>
      <c r="P20" s="494">
        <v>5144</v>
      </c>
      <c r="Q20" s="494">
        <v>14</v>
      </c>
      <c r="R20" s="493">
        <f t="shared" si="2"/>
        <v>5158</v>
      </c>
      <c r="S20" s="499" t="s">
        <v>399</v>
      </c>
      <c r="T20" s="309">
        <v>15</v>
      </c>
      <c r="V20" s="1356">
        <f t="shared" si="3"/>
        <v>15</v>
      </c>
      <c r="W20" s="1361">
        <v>2</v>
      </c>
      <c r="X20" s="1365">
        <f t="shared" si="4"/>
        <v>17</v>
      </c>
      <c r="Y20" s="1365">
        <v>1</v>
      </c>
      <c r="Z20" s="1360">
        <f t="shared" si="5"/>
        <v>18</v>
      </c>
      <c r="AA20" s="1352">
        <v>436</v>
      </c>
      <c r="AB20" s="1352">
        <f t="shared" si="6"/>
        <v>454</v>
      </c>
      <c r="AC20" s="1352"/>
      <c r="AD20" s="1352"/>
      <c r="AE20" s="1349"/>
      <c r="AF20" s="1349"/>
      <c r="AG20" s="1349"/>
    </row>
    <row r="21" spans="1:33" ht="24.95" customHeight="1" x14ac:dyDescent="0.45">
      <c r="A21" s="496" t="s">
        <v>134</v>
      </c>
      <c r="B21" s="1297">
        <v>237</v>
      </c>
      <c r="C21" s="498">
        <v>191</v>
      </c>
      <c r="D21" s="497">
        <v>436</v>
      </c>
      <c r="E21" s="497">
        <v>303</v>
      </c>
      <c r="F21" s="497">
        <f t="shared" si="0"/>
        <v>1167</v>
      </c>
      <c r="G21" s="497">
        <v>1506</v>
      </c>
      <c r="H21" s="497">
        <v>4</v>
      </c>
      <c r="I21" s="497">
        <v>44</v>
      </c>
      <c r="J21" s="497">
        <v>16</v>
      </c>
      <c r="K21" s="497">
        <v>18</v>
      </c>
      <c r="L21" s="497">
        <v>44</v>
      </c>
      <c r="M21" s="493">
        <f t="shared" si="1"/>
        <v>122</v>
      </c>
      <c r="N21" s="493">
        <v>1632</v>
      </c>
      <c r="O21" s="497">
        <v>89</v>
      </c>
      <c r="P21" s="494">
        <v>2888</v>
      </c>
      <c r="Q21" s="494">
        <v>8</v>
      </c>
      <c r="R21" s="493">
        <f t="shared" si="2"/>
        <v>2896</v>
      </c>
      <c r="S21" s="499" t="s">
        <v>400</v>
      </c>
      <c r="T21" s="309">
        <v>1501</v>
      </c>
      <c r="U21" s="309">
        <v>1</v>
      </c>
      <c r="V21" s="1356">
        <f t="shared" si="3"/>
        <v>1502</v>
      </c>
      <c r="W21" s="1361">
        <v>717</v>
      </c>
      <c r="X21" s="1365">
        <f t="shared" si="4"/>
        <v>2219</v>
      </c>
      <c r="Y21" s="1365">
        <v>366</v>
      </c>
      <c r="Z21" s="1360">
        <f t="shared" si="5"/>
        <v>2585</v>
      </c>
      <c r="AA21" s="1352">
        <v>2559</v>
      </c>
      <c r="AB21" s="1352">
        <f t="shared" si="6"/>
        <v>5144</v>
      </c>
      <c r="AC21" s="1352"/>
      <c r="AD21" s="1352"/>
      <c r="AE21" s="1349"/>
      <c r="AF21" s="1349"/>
      <c r="AG21" s="1349"/>
    </row>
    <row r="22" spans="1:33" ht="24.95" customHeight="1" x14ac:dyDescent="0.45">
      <c r="A22" s="496" t="s">
        <v>30</v>
      </c>
      <c r="B22" s="1297">
        <v>334</v>
      </c>
      <c r="C22" s="498">
        <v>417</v>
      </c>
      <c r="D22" s="497">
        <v>235</v>
      </c>
      <c r="E22" s="497">
        <v>312</v>
      </c>
      <c r="F22" s="497">
        <f t="shared" si="0"/>
        <v>1298</v>
      </c>
      <c r="G22" s="497">
        <v>1652</v>
      </c>
      <c r="H22" s="497">
        <v>0</v>
      </c>
      <c r="I22" s="497">
        <v>163</v>
      </c>
      <c r="J22" s="497">
        <v>398</v>
      </c>
      <c r="K22" s="497">
        <v>93</v>
      </c>
      <c r="L22" s="497">
        <v>429</v>
      </c>
      <c r="M22" s="493">
        <f t="shared" si="1"/>
        <v>1083</v>
      </c>
      <c r="N22" s="493">
        <v>2735</v>
      </c>
      <c r="O22" s="497">
        <v>507</v>
      </c>
      <c r="P22" s="494">
        <v>4540</v>
      </c>
      <c r="Q22" s="494">
        <v>3</v>
      </c>
      <c r="R22" s="493">
        <f t="shared" si="2"/>
        <v>4543</v>
      </c>
      <c r="S22" s="499" t="s">
        <v>401</v>
      </c>
      <c r="T22" s="309">
        <v>1506</v>
      </c>
      <c r="U22" s="309">
        <v>4</v>
      </c>
      <c r="V22" s="1356">
        <f t="shared" si="3"/>
        <v>1510</v>
      </c>
      <c r="W22" s="1361">
        <v>122</v>
      </c>
      <c r="X22" s="1365">
        <f t="shared" si="4"/>
        <v>1632</v>
      </c>
      <c r="Y22" s="1365">
        <v>89</v>
      </c>
      <c r="Z22" s="1360">
        <f t="shared" si="5"/>
        <v>1721</v>
      </c>
      <c r="AA22" s="1352">
        <v>1167</v>
      </c>
      <c r="AB22" s="1352">
        <f t="shared" si="6"/>
        <v>2888</v>
      </c>
      <c r="AC22" s="1352"/>
      <c r="AD22" s="1352"/>
      <c r="AE22" s="1349"/>
      <c r="AF22" s="1349"/>
      <c r="AG22" s="1349"/>
    </row>
    <row r="23" spans="1:33" ht="24.95" customHeight="1" x14ac:dyDescent="0.45">
      <c r="A23" s="496" t="s">
        <v>296</v>
      </c>
      <c r="B23" s="1297">
        <v>418</v>
      </c>
      <c r="C23" s="498">
        <v>916</v>
      </c>
      <c r="D23" s="497">
        <v>499</v>
      </c>
      <c r="E23" s="497">
        <v>1794</v>
      </c>
      <c r="F23" s="497">
        <f t="shared" si="0"/>
        <v>3627</v>
      </c>
      <c r="G23" s="497">
        <v>3787</v>
      </c>
      <c r="H23" s="497">
        <v>5</v>
      </c>
      <c r="I23" s="497">
        <v>570</v>
      </c>
      <c r="J23" s="497">
        <v>270</v>
      </c>
      <c r="K23" s="497">
        <v>262</v>
      </c>
      <c r="L23" s="497">
        <v>736</v>
      </c>
      <c r="M23" s="493">
        <f t="shared" si="1"/>
        <v>1838</v>
      </c>
      <c r="N23" s="493">
        <v>5630</v>
      </c>
      <c r="O23" s="497">
        <v>2695</v>
      </c>
      <c r="P23" s="494">
        <v>11952</v>
      </c>
      <c r="Q23" s="494">
        <v>89</v>
      </c>
      <c r="R23" s="493">
        <f t="shared" si="2"/>
        <v>12041</v>
      </c>
      <c r="S23" s="499" t="s">
        <v>402</v>
      </c>
      <c r="T23" s="309">
        <v>1652</v>
      </c>
      <c r="V23" s="1356">
        <f t="shared" si="3"/>
        <v>1652</v>
      </c>
      <c r="W23" s="1361">
        <v>1083</v>
      </c>
      <c r="X23" s="1365">
        <f t="shared" si="4"/>
        <v>2735</v>
      </c>
      <c r="Y23" s="1365">
        <v>507</v>
      </c>
      <c r="Z23" s="1360">
        <f t="shared" si="5"/>
        <v>3242</v>
      </c>
      <c r="AA23" s="1352">
        <v>1298</v>
      </c>
      <c r="AB23" s="1352">
        <f t="shared" si="6"/>
        <v>4540</v>
      </c>
      <c r="AC23" s="1352"/>
      <c r="AD23" s="1352"/>
      <c r="AE23" s="1349"/>
      <c r="AF23" s="1349"/>
      <c r="AG23" s="1349"/>
    </row>
    <row r="24" spans="1:33" ht="24.95" customHeight="1" x14ac:dyDescent="0.45">
      <c r="A24" s="496" t="s">
        <v>42</v>
      </c>
      <c r="B24" s="1297">
        <v>219</v>
      </c>
      <c r="C24" s="498">
        <v>142</v>
      </c>
      <c r="D24" s="497">
        <v>19</v>
      </c>
      <c r="E24" s="497">
        <v>30</v>
      </c>
      <c r="F24" s="497">
        <f t="shared" si="0"/>
        <v>410</v>
      </c>
      <c r="G24" s="497">
        <v>109</v>
      </c>
      <c r="H24" s="497">
        <v>1</v>
      </c>
      <c r="I24" s="497">
        <v>1</v>
      </c>
      <c r="J24" s="497">
        <v>2</v>
      </c>
      <c r="K24" s="497">
        <v>0</v>
      </c>
      <c r="L24" s="497">
        <v>0</v>
      </c>
      <c r="M24" s="493">
        <f t="shared" si="1"/>
        <v>3</v>
      </c>
      <c r="N24" s="493">
        <v>113</v>
      </c>
      <c r="O24" s="497">
        <v>8</v>
      </c>
      <c r="P24" s="494">
        <v>531</v>
      </c>
      <c r="Q24" s="494">
        <v>0</v>
      </c>
      <c r="R24" s="493">
        <f t="shared" si="2"/>
        <v>531</v>
      </c>
      <c r="S24" s="499" t="s">
        <v>403</v>
      </c>
      <c r="T24" s="309">
        <v>3787</v>
      </c>
      <c r="U24" s="309">
        <v>5</v>
      </c>
      <c r="V24" s="1356">
        <f t="shared" si="3"/>
        <v>3792</v>
      </c>
      <c r="W24" s="1361">
        <v>1838</v>
      </c>
      <c r="X24" s="1365">
        <f t="shared" si="4"/>
        <v>5630</v>
      </c>
      <c r="Y24" s="1365">
        <v>2695</v>
      </c>
      <c r="Z24" s="1360">
        <f t="shared" si="5"/>
        <v>8325</v>
      </c>
      <c r="AA24" s="1352">
        <v>3627</v>
      </c>
      <c r="AB24" s="1352">
        <f t="shared" si="6"/>
        <v>11952</v>
      </c>
      <c r="AC24" s="1352"/>
      <c r="AD24" s="1352"/>
      <c r="AE24" s="1349"/>
      <c r="AF24" s="1349"/>
      <c r="AG24" s="1349"/>
    </row>
    <row r="25" spans="1:33" ht="24.95" customHeight="1" x14ac:dyDescent="0.45">
      <c r="A25" s="496" t="s">
        <v>26</v>
      </c>
      <c r="B25" s="1297">
        <v>267</v>
      </c>
      <c r="C25" s="498">
        <v>392</v>
      </c>
      <c r="D25" s="497">
        <v>387</v>
      </c>
      <c r="E25" s="497">
        <v>388</v>
      </c>
      <c r="F25" s="497">
        <f t="shared" si="0"/>
        <v>1434</v>
      </c>
      <c r="G25" s="497">
        <v>1434</v>
      </c>
      <c r="H25" s="497">
        <v>7</v>
      </c>
      <c r="I25" s="497">
        <v>164</v>
      </c>
      <c r="J25" s="497">
        <v>124</v>
      </c>
      <c r="K25" s="497">
        <v>52</v>
      </c>
      <c r="L25" s="497">
        <v>114</v>
      </c>
      <c r="M25" s="493">
        <f t="shared" si="1"/>
        <v>454</v>
      </c>
      <c r="N25" s="493">
        <v>1895</v>
      </c>
      <c r="O25" s="497">
        <v>492</v>
      </c>
      <c r="P25" s="494">
        <v>3821</v>
      </c>
      <c r="Q25" s="494">
        <v>9</v>
      </c>
      <c r="R25" s="493">
        <f t="shared" si="2"/>
        <v>3830</v>
      </c>
      <c r="S25" s="499" t="s">
        <v>404</v>
      </c>
      <c r="T25" s="309">
        <v>109</v>
      </c>
      <c r="U25" s="309">
        <v>1</v>
      </c>
      <c r="V25" s="1356">
        <f t="shared" si="3"/>
        <v>110</v>
      </c>
      <c r="W25" s="1361">
        <v>3</v>
      </c>
      <c r="X25" s="1365">
        <f t="shared" si="4"/>
        <v>113</v>
      </c>
      <c r="Y25" s="1365">
        <v>8</v>
      </c>
      <c r="Z25" s="1360">
        <f t="shared" si="5"/>
        <v>121</v>
      </c>
      <c r="AA25" s="1352">
        <v>410</v>
      </c>
      <c r="AB25" s="1352">
        <f t="shared" si="6"/>
        <v>531</v>
      </c>
      <c r="AC25" s="1352"/>
      <c r="AD25" s="1352"/>
      <c r="AE25" s="1349"/>
      <c r="AF25" s="1349"/>
      <c r="AG25" s="1349"/>
    </row>
    <row r="26" spans="1:33" ht="37.5" customHeight="1" x14ac:dyDescent="0.45">
      <c r="A26" s="496" t="s">
        <v>984</v>
      </c>
      <c r="B26" s="1297">
        <v>1512</v>
      </c>
      <c r="C26" s="498">
        <v>1056</v>
      </c>
      <c r="D26" s="497">
        <v>534</v>
      </c>
      <c r="E26" s="497">
        <v>1417</v>
      </c>
      <c r="F26" s="497">
        <f t="shared" si="0"/>
        <v>4519</v>
      </c>
      <c r="G26" s="497">
        <v>1688</v>
      </c>
      <c r="H26" s="497">
        <v>5</v>
      </c>
      <c r="I26" s="497">
        <v>82</v>
      </c>
      <c r="J26" s="497">
        <v>28</v>
      </c>
      <c r="K26" s="497">
        <v>52</v>
      </c>
      <c r="L26" s="497">
        <v>40</v>
      </c>
      <c r="M26" s="493">
        <f t="shared" si="1"/>
        <v>202</v>
      </c>
      <c r="N26" s="493">
        <v>1895</v>
      </c>
      <c r="O26" s="497">
        <v>197</v>
      </c>
      <c r="P26" s="494">
        <v>6611</v>
      </c>
      <c r="Q26" s="494">
        <v>50</v>
      </c>
      <c r="R26" s="493">
        <f t="shared" si="2"/>
        <v>6661</v>
      </c>
      <c r="S26" s="499" t="s">
        <v>405</v>
      </c>
      <c r="T26" s="309">
        <v>1434</v>
      </c>
      <c r="U26" s="309">
        <v>7</v>
      </c>
      <c r="V26" s="1356">
        <f t="shared" si="3"/>
        <v>1441</v>
      </c>
      <c r="W26" s="1361">
        <v>454</v>
      </c>
      <c r="X26" s="1365">
        <f t="shared" si="4"/>
        <v>1895</v>
      </c>
      <c r="Y26" s="1365">
        <v>492</v>
      </c>
      <c r="Z26" s="1360">
        <f t="shared" si="5"/>
        <v>2387</v>
      </c>
      <c r="AA26" s="1352">
        <v>1434</v>
      </c>
      <c r="AB26" s="1352">
        <f t="shared" si="6"/>
        <v>3821</v>
      </c>
      <c r="AC26" s="1352"/>
      <c r="AD26" s="1352"/>
      <c r="AE26" s="1349"/>
      <c r="AF26" s="1349"/>
      <c r="AG26" s="1349"/>
    </row>
    <row r="27" spans="1:33" ht="24.95" customHeight="1" x14ac:dyDescent="0.45">
      <c r="A27" s="496" t="s">
        <v>38</v>
      </c>
      <c r="B27" s="1297">
        <v>910</v>
      </c>
      <c r="C27" s="498">
        <v>363</v>
      </c>
      <c r="D27" s="497">
        <v>367</v>
      </c>
      <c r="E27" s="497">
        <v>559</v>
      </c>
      <c r="F27" s="497">
        <f t="shared" si="0"/>
        <v>2199</v>
      </c>
      <c r="G27" s="497">
        <v>1937</v>
      </c>
      <c r="H27" s="497">
        <v>30</v>
      </c>
      <c r="I27" s="497">
        <v>145</v>
      </c>
      <c r="J27" s="497">
        <v>16</v>
      </c>
      <c r="K27" s="497">
        <v>19</v>
      </c>
      <c r="L27" s="497">
        <v>70</v>
      </c>
      <c r="M27" s="493">
        <f t="shared" si="1"/>
        <v>250</v>
      </c>
      <c r="N27" s="493">
        <v>2217</v>
      </c>
      <c r="O27" s="497">
        <v>1075</v>
      </c>
      <c r="P27" s="494">
        <v>5491</v>
      </c>
      <c r="Q27" s="494">
        <v>154</v>
      </c>
      <c r="R27" s="493">
        <f t="shared" si="2"/>
        <v>5645</v>
      </c>
      <c r="S27" s="499" t="s">
        <v>406</v>
      </c>
      <c r="T27" s="309">
        <v>1688</v>
      </c>
      <c r="U27" s="309">
        <v>5</v>
      </c>
      <c r="V27" s="1356">
        <f t="shared" si="3"/>
        <v>1693</v>
      </c>
      <c r="W27" s="1361">
        <v>202</v>
      </c>
      <c r="X27" s="1365">
        <f t="shared" si="4"/>
        <v>1895</v>
      </c>
      <c r="Y27" s="1365">
        <v>197</v>
      </c>
      <c r="Z27" s="1360">
        <f t="shared" si="5"/>
        <v>2092</v>
      </c>
      <c r="AA27" s="1352">
        <v>4519</v>
      </c>
      <c r="AB27" s="1352">
        <f t="shared" si="6"/>
        <v>6611</v>
      </c>
      <c r="AC27" s="1352"/>
      <c r="AD27" s="1352"/>
      <c r="AE27" s="1349"/>
      <c r="AF27" s="1349"/>
      <c r="AG27" s="1349"/>
    </row>
    <row r="28" spans="1:33" ht="24.95" customHeight="1" x14ac:dyDescent="0.45">
      <c r="A28" s="496" t="s">
        <v>303</v>
      </c>
      <c r="B28" s="1297">
        <v>130</v>
      </c>
      <c r="C28" s="498">
        <v>11</v>
      </c>
      <c r="D28" s="497">
        <v>186</v>
      </c>
      <c r="E28" s="497">
        <v>50</v>
      </c>
      <c r="F28" s="497">
        <f t="shared" si="0"/>
        <v>377</v>
      </c>
      <c r="G28" s="497">
        <v>706</v>
      </c>
      <c r="H28" s="497">
        <v>320</v>
      </c>
      <c r="I28" s="497">
        <v>33</v>
      </c>
      <c r="J28" s="497">
        <v>0</v>
      </c>
      <c r="K28" s="497">
        <v>0</v>
      </c>
      <c r="L28" s="497">
        <v>38</v>
      </c>
      <c r="M28" s="493">
        <f t="shared" si="1"/>
        <v>71</v>
      </c>
      <c r="N28" s="493">
        <v>1097</v>
      </c>
      <c r="O28" s="497">
        <v>66</v>
      </c>
      <c r="P28" s="494">
        <v>1540</v>
      </c>
      <c r="Q28" s="494">
        <v>0</v>
      </c>
      <c r="R28" s="493">
        <f t="shared" si="2"/>
        <v>1540</v>
      </c>
      <c r="S28" s="499" t="s">
        <v>408</v>
      </c>
      <c r="T28" s="309">
        <v>1937</v>
      </c>
      <c r="U28" s="309">
        <v>30</v>
      </c>
      <c r="V28" s="1356">
        <f t="shared" si="3"/>
        <v>1967</v>
      </c>
      <c r="W28" s="1361">
        <v>250</v>
      </c>
      <c r="X28" s="1365">
        <f t="shared" si="4"/>
        <v>2217</v>
      </c>
      <c r="Y28" s="1365">
        <v>1075</v>
      </c>
      <c r="Z28" s="1360">
        <f t="shared" si="5"/>
        <v>3292</v>
      </c>
      <c r="AA28" s="1352">
        <v>2199</v>
      </c>
      <c r="AB28" s="1352">
        <f t="shared" si="6"/>
        <v>5491</v>
      </c>
      <c r="AC28" s="1352"/>
      <c r="AD28" s="1352"/>
      <c r="AE28" s="1349"/>
      <c r="AF28" s="1349"/>
      <c r="AG28" s="1349"/>
    </row>
    <row r="29" spans="1:33" ht="24.95" customHeight="1" x14ac:dyDescent="0.3">
      <c r="A29" s="496" t="s">
        <v>48</v>
      </c>
      <c r="B29" s="1297">
        <v>224</v>
      </c>
      <c r="C29" s="498">
        <v>183</v>
      </c>
      <c r="D29" s="497">
        <v>2</v>
      </c>
      <c r="E29" s="497">
        <v>104</v>
      </c>
      <c r="F29" s="497">
        <f t="shared" si="0"/>
        <v>513</v>
      </c>
      <c r="G29" s="497">
        <v>445</v>
      </c>
      <c r="H29" s="497">
        <v>1</v>
      </c>
      <c r="I29" s="497">
        <v>4</v>
      </c>
      <c r="J29" s="497">
        <v>3</v>
      </c>
      <c r="K29" s="497">
        <v>2</v>
      </c>
      <c r="L29" s="497">
        <v>1</v>
      </c>
      <c r="M29" s="493">
        <f t="shared" si="1"/>
        <v>10</v>
      </c>
      <c r="N29" s="493">
        <v>456</v>
      </c>
      <c r="O29" s="497">
        <v>46</v>
      </c>
      <c r="P29" s="494">
        <v>1015</v>
      </c>
      <c r="Q29" s="494">
        <v>14</v>
      </c>
      <c r="R29" s="493">
        <f t="shared" si="2"/>
        <v>1029</v>
      </c>
      <c r="S29" s="499" t="s">
        <v>409</v>
      </c>
      <c r="T29" s="309">
        <v>706</v>
      </c>
      <c r="U29" s="309">
        <v>320</v>
      </c>
      <c r="V29" s="1353">
        <f t="shared" si="3"/>
        <v>1026</v>
      </c>
      <c r="W29" s="1361">
        <v>71</v>
      </c>
      <c r="X29" s="1365">
        <f t="shared" si="4"/>
        <v>1097</v>
      </c>
      <c r="Y29" s="1361">
        <v>66</v>
      </c>
      <c r="Z29" s="1357">
        <f t="shared" si="5"/>
        <v>1163</v>
      </c>
      <c r="AA29" s="1349">
        <v>377</v>
      </c>
      <c r="AB29" s="1349">
        <f t="shared" si="6"/>
        <v>1540</v>
      </c>
      <c r="AC29" s="1349"/>
      <c r="AD29" s="1349"/>
      <c r="AE29" s="1349"/>
      <c r="AF29" s="1349"/>
      <c r="AG29" s="1349"/>
    </row>
    <row r="30" spans="1:33" ht="24.95" customHeight="1" thickBot="1" x14ac:dyDescent="0.35">
      <c r="A30" s="496" t="s">
        <v>358</v>
      </c>
      <c r="B30" s="1298">
        <v>212</v>
      </c>
      <c r="C30" s="498">
        <v>3</v>
      </c>
      <c r="D30" s="497">
        <v>1</v>
      </c>
      <c r="E30" s="497">
        <v>66</v>
      </c>
      <c r="F30" s="497">
        <f t="shared" si="0"/>
        <v>282</v>
      </c>
      <c r="G30" s="497">
        <v>0</v>
      </c>
      <c r="H30" s="497">
        <v>0</v>
      </c>
      <c r="I30" s="497">
        <v>0</v>
      </c>
      <c r="J30" s="497">
        <v>0</v>
      </c>
      <c r="K30" s="497">
        <v>0</v>
      </c>
      <c r="L30" s="497">
        <v>0</v>
      </c>
      <c r="M30" s="493">
        <v>0</v>
      </c>
      <c r="N30" s="493">
        <v>0</v>
      </c>
      <c r="O30" s="497">
        <v>2</v>
      </c>
      <c r="P30" s="494">
        <v>284</v>
      </c>
      <c r="Q30" s="494">
        <v>4</v>
      </c>
      <c r="R30" s="493">
        <f t="shared" si="2"/>
        <v>288</v>
      </c>
      <c r="S30" s="499" t="s">
        <v>491</v>
      </c>
      <c r="T30" s="309">
        <v>445</v>
      </c>
      <c r="U30" s="309">
        <v>1</v>
      </c>
      <c r="V30" s="1349">
        <f t="shared" si="3"/>
        <v>446</v>
      </c>
      <c r="W30" s="1349">
        <v>10</v>
      </c>
      <c r="X30" s="1349">
        <f t="shared" si="4"/>
        <v>456</v>
      </c>
      <c r="Y30" s="1349">
        <v>46</v>
      </c>
      <c r="Z30" s="1349">
        <f t="shared" si="5"/>
        <v>502</v>
      </c>
      <c r="AA30" s="1349">
        <v>513</v>
      </c>
      <c r="AB30" s="1349">
        <f t="shared" si="6"/>
        <v>1015</v>
      </c>
      <c r="AC30" s="1349"/>
      <c r="AD30" s="1349"/>
      <c r="AE30" s="1349"/>
      <c r="AF30" s="1349"/>
      <c r="AG30" s="1349"/>
    </row>
    <row r="31" spans="1:33" s="467" customFormat="1" ht="24.95" customHeight="1" thickBot="1" x14ac:dyDescent="0.35">
      <c r="A31" s="501" t="s">
        <v>350</v>
      </c>
      <c r="B31" s="502">
        <f>SUM(B9:B30)</f>
        <v>10323</v>
      </c>
      <c r="C31" s="502">
        <f>SUM(C9:C30)</f>
        <v>6148</v>
      </c>
      <c r="D31" s="502">
        <f>SUM(D9:D30)</f>
        <v>5281</v>
      </c>
      <c r="E31" s="502">
        <f>SUM(E9:E30)</f>
        <v>12067</v>
      </c>
      <c r="F31" s="502">
        <f t="shared" si="0"/>
        <v>33819</v>
      </c>
      <c r="G31" s="502">
        <f t="shared" ref="G31:L31" si="7">SUM(G9:G30)</f>
        <v>20797</v>
      </c>
      <c r="H31" s="502">
        <f t="shared" si="7"/>
        <v>645</v>
      </c>
      <c r="I31" s="502">
        <f t="shared" si="7"/>
        <v>3426</v>
      </c>
      <c r="J31" s="502">
        <f t="shared" si="7"/>
        <v>1698</v>
      </c>
      <c r="K31" s="502">
        <f t="shared" si="7"/>
        <v>1175</v>
      </c>
      <c r="L31" s="502">
        <f t="shared" si="7"/>
        <v>2139</v>
      </c>
      <c r="M31" s="502">
        <f>SUM(I31:L31)</f>
        <v>8438</v>
      </c>
      <c r="N31" s="502">
        <f>SUM(N9:N30)</f>
        <v>29880</v>
      </c>
      <c r="O31" s="502">
        <f>SUM(O9:O30)</f>
        <v>8596</v>
      </c>
      <c r="P31" s="502">
        <f>SUM(P9:P30)</f>
        <v>72295</v>
      </c>
      <c r="Q31" s="502">
        <f>SUM(Q9:Q30)</f>
        <v>468</v>
      </c>
      <c r="R31" s="502">
        <f t="shared" si="2"/>
        <v>72763</v>
      </c>
      <c r="S31" s="503"/>
      <c r="V31" s="1349"/>
      <c r="W31" s="1349"/>
      <c r="X31" s="1349"/>
      <c r="Y31" s="1349">
        <v>2</v>
      </c>
      <c r="Z31" s="1349">
        <f t="shared" si="5"/>
        <v>2</v>
      </c>
      <c r="AA31" s="1349">
        <v>282</v>
      </c>
      <c r="AB31" s="1349">
        <f t="shared" si="6"/>
        <v>284</v>
      </c>
      <c r="AC31" s="1349"/>
      <c r="AD31" s="1349"/>
      <c r="AE31" s="1349"/>
      <c r="AF31" s="1349"/>
      <c r="AG31" s="1349"/>
    </row>
    <row r="32" spans="1:33" x14ac:dyDescent="0.3">
      <c r="A32" s="312"/>
      <c r="B32" s="416"/>
      <c r="C32" s="416"/>
      <c r="D32" s="416"/>
      <c r="E32" s="416"/>
      <c r="F32" s="416"/>
      <c r="G32" s="416"/>
      <c r="H32" s="416"/>
      <c r="I32" s="416"/>
      <c r="J32" s="416"/>
      <c r="K32" s="416"/>
      <c r="L32" s="416"/>
      <c r="M32" s="416"/>
      <c r="N32" s="416"/>
      <c r="O32" s="416"/>
      <c r="P32" s="416"/>
      <c r="Q32" s="416"/>
      <c r="R32" s="416"/>
      <c r="T32" s="309">
        <v>20797</v>
      </c>
      <c r="U32" s="309">
        <v>645</v>
      </c>
      <c r="V32" s="1349">
        <f>SUM(T32:U32)</f>
        <v>21442</v>
      </c>
      <c r="W32" s="1349">
        <v>8438</v>
      </c>
      <c r="X32" s="1349">
        <f>SUM(V32:W32)</f>
        <v>29880</v>
      </c>
      <c r="Y32" s="1349">
        <v>8596</v>
      </c>
      <c r="Z32" s="1349">
        <f t="shared" si="5"/>
        <v>38476</v>
      </c>
      <c r="AA32" s="1349">
        <v>33819</v>
      </c>
      <c r="AB32" s="1349">
        <f t="shared" si="6"/>
        <v>72295</v>
      </c>
      <c r="AC32" s="1349"/>
      <c r="AD32" s="1349"/>
      <c r="AE32" s="1349"/>
      <c r="AF32" s="1349"/>
      <c r="AG32" s="1349"/>
    </row>
    <row r="33" spans="1:33" x14ac:dyDescent="0.3">
      <c r="A33" s="409"/>
      <c r="B33" s="313"/>
      <c r="C33" s="313"/>
      <c r="D33" s="313"/>
      <c r="E33" s="313"/>
      <c r="F33" s="313"/>
      <c r="G33" s="313"/>
      <c r="H33" s="313"/>
      <c r="I33" s="313"/>
      <c r="J33" s="313"/>
      <c r="K33" s="313" t="s">
        <v>105</v>
      </c>
      <c r="L33" s="313"/>
      <c r="M33" s="313"/>
      <c r="N33" s="313"/>
      <c r="O33" s="313"/>
      <c r="P33" s="313"/>
      <c r="V33" s="1349"/>
      <c r="W33" s="1349"/>
      <c r="X33" s="1349"/>
      <c r="Y33" s="1349"/>
      <c r="Z33" s="1349"/>
      <c r="AA33" s="1349"/>
      <c r="AB33" s="1349"/>
      <c r="AC33" s="1349"/>
      <c r="AD33" s="1349"/>
      <c r="AE33" s="1349"/>
      <c r="AF33" s="1349"/>
      <c r="AG33" s="1349"/>
    </row>
    <row r="34" spans="1:33" x14ac:dyDescent="0.3">
      <c r="A34" s="339"/>
      <c r="S34" s="309"/>
      <c r="V34" s="1349" t="s">
        <v>1007</v>
      </c>
      <c r="W34" s="1349"/>
      <c r="X34" s="1349"/>
      <c r="Y34" s="1349"/>
      <c r="Z34" s="1349"/>
      <c r="AA34" s="1349"/>
      <c r="AB34" s="1349"/>
      <c r="AC34" s="1349"/>
      <c r="AD34" s="1349"/>
      <c r="AE34" s="1349"/>
      <c r="AF34" s="1349"/>
      <c r="AG34" s="1349"/>
    </row>
    <row r="35" spans="1:33" x14ac:dyDescent="0.3">
      <c r="V35" s="1349"/>
      <c r="W35" s="1349"/>
      <c r="X35" s="1349"/>
      <c r="Y35" s="1349"/>
      <c r="Z35" s="1349"/>
      <c r="AA35" s="1349"/>
      <c r="AB35" s="1349"/>
      <c r="AC35" s="1349"/>
      <c r="AD35" s="1349"/>
      <c r="AE35" s="1349"/>
      <c r="AF35" s="1349"/>
      <c r="AG35" s="1349"/>
    </row>
    <row r="36" spans="1:33" x14ac:dyDescent="0.3">
      <c r="V36" s="1349"/>
      <c r="W36" s="1349"/>
      <c r="X36" s="1349"/>
      <c r="Y36" s="1349"/>
      <c r="Z36" s="1349"/>
      <c r="AA36" s="1349"/>
      <c r="AB36" s="1349"/>
      <c r="AC36" s="1349"/>
      <c r="AD36" s="1349"/>
      <c r="AE36" s="1349"/>
      <c r="AF36" s="1349"/>
      <c r="AG36" s="1349"/>
    </row>
    <row r="37" spans="1:33" x14ac:dyDescent="0.3">
      <c r="V37" s="1349"/>
      <c r="W37" s="1349"/>
      <c r="X37" s="1349"/>
      <c r="Y37" s="1349"/>
      <c r="Z37" s="1349"/>
      <c r="AA37" s="1349"/>
      <c r="AB37" s="1349"/>
      <c r="AC37" s="1349"/>
      <c r="AD37" s="1349"/>
      <c r="AE37" s="1349"/>
      <c r="AF37" s="1349"/>
      <c r="AG37" s="1349"/>
    </row>
    <row r="38" spans="1:33" x14ac:dyDescent="0.3">
      <c r="V38" s="1349"/>
      <c r="W38" s="1349"/>
      <c r="X38" s="1349"/>
      <c r="Y38" s="1349"/>
      <c r="Z38" s="1349"/>
      <c r="AA38" s="1349"/>
      <c r="AB38" s="1349"/>
      <c r="AC38" s="1349"/>
      <c r="AD38" s="1349"/>
      <c r="AE38" s="1349"/>
      <c r="AF38" s="1349"/>
      <c r="AG38" s="1349"/>
    </row>
    <row r="39" spans="1:33" x14ac:dyDescent="0.3">
      <c r="V39" s="1349"/>
      <c r="W39" s="1349"/>
      <c r="X39" s="1349"/>
      <c r="Y39" s="1349"/>
      <c r="Z39" s="1349"/>
      <c r="AA39" s="1349"/>
      <c r="AB39" s="1349"/>
      <c r="AC39" s="1349"/>
      <c r="AD39" s="1349"/>
      <c r="AE39" s="1349"/>
      <c r="AF39" s="1349"/>
      <c r="AG39" s="1349"/>
    </row>
    <row r="40" spans="1:33" x14ac:dyDescent="0.3">
      <c r="V40" s="1349"/>
      <c r="W40" s="1349"/>
      <c r="X40" s="1349"/>
      <c r="Y40" s="1349"/>
      <c r="Z40" s="1349"/>
      <c r="AA40" s="1349"/>
      <c r="AB40" s="1349"/>
      <c r="AC40" s="1349"/>
      <c r="AD40" s="1349"/>
      <c r="AE40" s="1349"/>
      <c r="AF40" s="1349"/>
      <c r="AG40" s="1349"/>
    </row>
    <row r="41" spans="1:33" x14ac:dyDescent="0.3">
      <c r="V41" s="1349"/>
      <c r="W41" s="1349"/>
      <c r="X41" s="1349"/>
      <c r="Y41" s="1349"/>
      <c r="Z41" s="1349"/>
      <c r="AA41" s="1349"/>
      <c r="AB41" s="1349"/>
      <c r="AC41" s="1349"/>
      <c r="AD41" s="1349"/>
      <c r="AE41" s="1349"/>
      <c r="AF41" s="1349"/>
      <c r="AG41" s="1349"/>
    </row>
    <row r="42" spans="1:33" x14ac:dyDescent="0.3">
      <c r="V42" s="1349"/>
      <c r="W42" s="1349"/>
      <c r="X42" s="1349"/>
      <c r="Y42" s="1349"/>
      <c r="Z42" s="1349"/>
      <c r="AA42" s="1349"/>
      <c r="AB42" s="1349"/>
      <c r="AC42" s="1349"/>
      <c r="AD42" s="1349"/>
      <c r="AE42" s="1349"/>
      <c r="AF42" s="1349"/>
      <c r="AG42" s="1349"/>
    </row>
    <row r="43" spans="1:33" x14ac:dyDescent="0.3">
      <c r="V43" s="1349"/>
      <c r="W43" s="1349"/>
      <c r="X43" s="1349"/>
      <c r="Y43" s="1349"/>
      <c r="Z43" s="1349"/>
      <c r="AA43" s="1349"/>
      <c r="AB43" s="1349"/>
      <c r="AC43" s="1349"/>
      <c r="AD43" s="1349"/>
      <c r="AE43" s="1349"/>
      <c r="AF43" s="1349"/>
      <c r="AG43" s="1349"/>
    </row>
    <row r="44" spans="1:33" x14ac:dyDescent="0.3">
      <c r="V44" s="1349"/>
      <c r="W44" s="1349"/>
      <c r="X44" s="1349"/>
      <c r="Y44" s="1349"/>
      <c r="Z44" s="1349"/>
      <c r="AA44" s="1349"/>
      <c r="AB44" s="1349"/>
      <c r="AC44" s="1349"/>
      <c r="AD44" s="1349"/>
      <c r="AE44" s="1349"/>
      <c r="AF44" s="1349"/>
      <c r="AG44" s="1349"/>
    </row>
    <row r="45" spans="1:33" x14ac:dyDescent="0.3">
      <c r="V45" s="1349"/>
      <c r="W45" s="1349"/>
      <c r="X45" s="1349"/>
      <c r="Y45" s="1349"/>
      <c r="Z45" s="1349"/>
      <c r="AA45" s="1349"/>
      <c r="AB45" s="1349"/>
      <c r="AC45" s="1349"/>
      <c r="AD45" s="1349"/>
      <c r="AE45" s="1349"/>
      <c r="AF45" s="1349"/>
      <c r="AG45" s="1349"/>
    </row>
    <row r="46" spans="1:33" x14ac:dyDescent="0.3">
      <c r="V46" s="1349"/>
      <c r="W46" s="1349"/>
      <c r="X46" s="1349"/>
      <c r="Y46" s="1349"/>
      <c r="Z46" s="1349"/>
      <c r="AA46" s="1349"/>
      <c r="AB46" s="1349"/>
      <c r="AC46" s="1349"/>
      <c r="AD46" s="1349"/>
      <c r="AE46" s="1349"/>
      <c r="AF46" s="1349"/>
      <c r="AG46" s="1349"/>
    </row>
    <row r="47" spans="1:33" x14ac:dyDescent="0.3">
      <c r="V47" s="1349"/>
      <c r="W47" s="1349"/>
      <c r="X47" s="1349"/>
      <c r="Y47" s="1349"/>
      <c r="Z47" s="1349"/>
      <c r="AA47" s="1349"/>
      <c r="AB47" s="1349"/>
      <c r="AC47" s="1349"/>
      <c r="AD47" s="1349"/>
      <c r="AE47" s="1349"/>
      <c r="AF47" s="1349"/>
      <c r="AG47" s="1349"/>
    </row>
  </sheetData>
  <mergeCells count="21">
    <mergeCell ref="G5:G6"/>
    <mergeCell ref="Q4:Q6"/>
    <mergeCell ref="H5:H6"/>
    <mergeCell ref="I5:L5"/>
    <mergeCell ref="M5:M6"/>
    <mergeCell ref="A1:S1"/>
    <mergeCell ref="A2:S2"/>
    <mergeCell ref="A4:A7"/>
    <mergeCell ref="B4:F4"/>
    <mergeCell ref="G4:M4"/>
    <mergeCell ref="N4:N6"/>
    <mergeCell ref="O4:O6"/>
    <mergeCell ref="R4:R6"/>
    <mergeCell ref="S4:S7"/>
    <mergeCell ref="B5:B6"/>
    <mergeCell ref="C5:C6"/>
    <mergeCell ref="P4:P6"/>
    <mergeCell ref="D5:D6"/>
    <mergeCell ref="E5:E6"/>
    <mergeCell ref="F5:F6"/>
    <mergeCell ref="A3:B3"/>
  </mergeCells>
  <printOptions horizontalCentered="1"/>
  <pageMargins left="0.23622047244094499" right="0.23622047244094499" top="0.74803149606299202" bottom="0.74803149606299202" header="0.31496062992126" footer="0.31496062992126"/>
  <pageSetup paperSize="9" scale="53" orientation="landscape" r:id="rId1"/>
  <headerFooter>
    <oddFooter>&amp;C&amp;14 &amp;"Arial,Bold"9</oddFooter>
  </headerFooter>
  <rowBreaks count="1" manualBreakCount="1">
    <brk id="31" max="15" man="1"/>
  </rowBreaks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44"/>
  <sheetViews>
    <sheetView rightToLeft="1" view="pageBreakPreview" zoomScale="50" zoomScaleNormal="60" zoomScaleSheetLayoutView="50" workbookViewId="0">
      <selection activeCell="B24" sqref="B24"/>
    </sheetView>
  </sheetViews>
  <sheetFormatPr defaultColWidth="9.140625" defaultRowHeight="34.15" customHeight="1" x14ac:dyDescent="0.25"/>
  <cols>
    <col min="1" max="1" width="33.28515625" style="454" customWidth="1"/>
    <col min="2" max="2" width="13.28515625" style="454" customWidth="1"/>
    <col min="3" max="3" width="15.85546875" style="454" customWidth="1"/>
    <col min="4" max="4" width="12.85546875" style="454" customWidth="1"/>
    <col min="5" max="5" width="14" style="454" customWidth="1"/>
    <col min="6" max="6" width="17" style="454" customWidth="1"/>
    <col min="7" max="7" width="10.42578125" style="454" customWidth="1"/>
    <col min="8" max="8" width="13.5703125" style="454" customWidth="1"/>
    <col min="9" max="9" width="15.140625" style="454" customWidth="1"/>
    <col min="10" max="10" width="18.5703125" style="454" customWidth="1"/>
    <col min="11" max="11" width="17.140625" style="454" customWidth="1"/>
    <col min="12" max="12" width="13.85546875" style="454" customWidth="1"/>
    <col min="13" max="13" width="16.5703125" style="454" customWidth="1"/>
    <col min="14" max="14" width="14.42578125" style="342" customWidth="1"/>
    <col min="15" max="15" width="59.5703125" style="454" customWidth="1"/>
    <col min="16" max="16" width="9.140625" style="454"/>
    <col min="17" max="27" width="9.28515625" style="454" bestFit="1" customWidth="1"/>
    <col min="28" max="28" width="9.140625" style="454"/>
    <col min="29" max="29" width="9.85546875" style="454" bestFit="1" customWidth="1"/>
    <col min="30" max="16384" width="9.140625" style="454"/>
  </cols>
  <sheetData>
    <row r="1" spans="1:29" ht="26.1" customHeight="1" x14ac:dyDescent="0.25">
      <c r="A1" s="1834" t="s">
        <v>1000</v>
      </c>
      <c r="B1" s="1834"/>
      <c r="C1" s="1834"/>
      <c r="D1" s="1834"/>
      <c r="E1" s="1834"/>
      <c r="F1" s="1834"/>
      <c r="G1" s="1834"/>
      <c r="H1" s="1834"/>
      <c r="I1" s="1834"/>
      <c r="J1" s="1834"/>
      <c r="K1" s="1834"/>
      <c r="L1" s="1834"/>
      <c r="M1" s="1834"/>
      <c r="N1" s="1834"/>
      <c r="O1" s="1834"/>
    </row>
    <row r="2" spans="1:29" ht="49.5" customHeight="1" x14ac:dyDescent="0.25">
      <c r="A2" s="1834" t="s">
        <v>1029</v>
      </c>
      <c r="B2" s="1834"/>
      <c r="C2" s="1834"/>
      <c r="D2" s="1834"/>
      <c r="E2" s="1834"/>
      <c r="F2" s="1834"/>
      <c r="G2" s="1834"/>
      <c r="H2" s="1834"/>
      <c r="I2" s="1834"/>
      <c r="J2" s="1834"/>
      <c r="K2" s="1834"/>
      <c r="L2" s="1834"/>
      <c r="M2" s="1834"/>
      <c r="N2" s="1834"/>
      <c r="O2" s="1834"/>
    </row>
    <row r="3" spans="1:29" ht="27" customHeight="1" thickBot="1" x14ac:dyDescent="0.3">
      <c r="A3" s="1045" t="s">
        <v>950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1047"/>
      <c r="O3" s="1044" t="s">
        <v>900</v>
      </c>
    </row>
    <row r="4" spans="1:29" ht="36.6" customHeight="1" thickBot="1" x14ac:dyDescent="0.3">
      <c r="A4" s="1638" t="s">
        <v>775</v>
      </c>
      <c r="B4" s="1726" t="s">
        <v>778</v>
      </c>
      <c r="C4" s="1903"/>
      <c r="D4" s="1903"/>
      <c r="E4" s="1903"/>
      <c r="F4" s="1903"/>
      <c r="G4" s="1903"/>
      <c r="H4" s="1903"/>
      <c r="I4" s="1903"/>
      <c r="J4" s="1903"/>
      <c r="K4" s="1903"/>
      <c r="L4" s="1903"/>
      <c r="M4" s="1903"/>
      <c r="N4" s="690"/>
      <c r="O4" s="1832" t="s">
        <v>855</v>
      </c>
    </row>
    <row r="5" spans="1:29" ht="56.1" customHeight="1" x14ac:dyDescent="0.25">
      <c r="A5" s="1603"/>
      <c r="B5" s="693" t="s">
        <v>108</v>
      </c>
      <c r="C5" s="693" t="s">
        <v>109</v>
      </c>
      <c r="D5" s="693" t="s">
        <v>110</v>
      </c>
      <c r="E5" s="1042" t="s">
        <v>260</v>
      </c>
      <c r="F5" s="1042" t="s">
        <v>901</v>
      </c>
      <c r="G5" s="693" t="s">
        <v>111</v>
      </c>
      <c r="H5" s="693" t="s">
        <v>112</v>
      </c>
      <c r="I5" s="1042" t="s">
        <v>113</v>
      </c>
      <c r="J5" s="1042" t="s">
        <v>114</v>
      </c>
      <c r="K5" s="1042" t="s">
        <v>262</v>
      </c>
      <c r="L5" s="1042" t="s">
        <v>263</v>
      </c>
      <c r="M5" s="1042" t="s">
        <v>115</v>
      </c>
      <c r="N5" s="1041" t="s">
        <v>0</v>
      </c>
      <c r="O5" s="1605"/>
    </row>
    <row r="6" spans="1:29" ht="75.599999999999994" customHeight="1" thickBot="1" x14ac:dyDescent="0.3">
      <c r="A6" s="1639"/>
      <c r="B6" s="1043" t="s">
        <v>567</v>
      </c>
      <c r="C6" s="1043" t="s">
        <v>568</v>
      </c>
      <c r="D6" s="1043" t="s">
        <v>569</v>
      </c>
      <c r="E6" s="1043" t="s">
        <v>477</v>
      </c>
      <c r="F6" s="1043" t="s">
        <v>570</v>
      </c>
      <c r="G6" s="1043" t="s">
        <v>462</v>
      </c>
      <c r="H6" s="1043" t="s">
        <v>571</v>
      </c>
      <c r="I6" s="1043" t="s">
        <v>572</v>
      </c>
      <c r="J6" s="1043" t="s">
        <v>573</v>
      </c>
      <c r="K6" s="1043" t="s">
        <v>574</v>
      </c>
      <c r="L6" s="1043" t="s">
        <v>575</v>
      </c>
      <c r="M6" s="1043" t="s">
        <v>576</v>
      </c>
      <c r="N6" s="1043" t="s">
        <v>372</v>
      </c>
      <c r="O6" s="1637"/>
    </row>
    <row r="7" spans="1:29" ht="24" customHeight="1" thickBot="1" x14ac:dyDescent="0.3">
      <c r="A7" s="1621" t="s">
        <v>635</v>
      </c>
      <c r="B7" s="1621"/>
      <c r="C7" s="996"/>
      <c r="D7" s="992"/>
      <c r="E7" s="992"/>
      <c r="F7" s="992"/>
      <c r="G7" s="992"/>
      <c r="H7" s="992"/>
      <c r="I7" s="992"/>
      <c r="J7" s="992"/>
      <c r="K7" s="992"/>
      <c r="L7" s="992"/>
      <c r="M7" s="992"/>
      <c r="N7" s="1902" t="s">
        <v>699</v>
      </c>
      <c r="O7" s="1902"/>
      <c r="Q7" s="342"/>
    </row>
    <row r="8" spans="1:29" ht="24" customHeight="1" x14ac:dyDescent="0.25">
      <c r="A8" s="1256" t="s">
        <v>51</v>
      </c>
      <c r="B8" s="1135">
        <v>0</v>
      </c>
      <c r="C8" s="547">
        <v>0</v>
      </c>
      <c r="D8" s="547">
        <v>0</v>
      </c>
      <c r="E8" s="547">
        <v>0</v>
      </c>
      <c r="F8" s="547">
        <v>0</v>
      </c>
      <c r="G8" s="547">
        <v>0</v>
      </c>
      <c r="H8" s="547">
        <v>0</v>
      </c>
      <c r="I8" s="547">
        <v>0</v>
      </c>
      <c r="J8" s="547">
        <v>0</v>
      </c>
      <c r="K8" s="547">
        <v>0</v>
      </c>
      <c r="L8" s="547">
        <v>0</v>
      </c>
      <c r="M8" s="547">
        <v>0</v>
      </c>
      <c r="N8" s="1135">
        <v>0</v>
      </c>
      <c r="O8" s="1134" t="s">
        <v>412</v>
      </c>
      <c r="Q8" s="342"/>
    </row>
    <row r="9" spans="1:29" ht="24" customHeight="1" x14ac:dyDescent="0.25">
      <c r="A9" s="1134" t="s">
        <v>56</v>
      </c>
      <c r="B9" s="1135">
        <v>0</v>
      </c>
      <c r="C9" s="1135">
        <v>0</v>
      </c>
      <c r="D9" s="1135">
        <v>3</v>
      </c>
      <c r="E9" s="1135">
        <v>0</v>
      </c>
      <c r="F9" s="1135">
        <v>2</v>
      </c>
      <c r="G9" s="1135">
        <v>0</v>
      </c>
      <c r="H9" s="1135">
        <v>0</v>
      </c>
      <c r="I9" s="1135">
        <v>0</v>
      </c>
      <c r="J9" s="1135">
        <v>0</v>
      </c>
      <c r="K9" s="1135">
        <v>0</v>
      </c>
      <c r="L9" s="1135">
        <v>0</v>
      </c>
      <c r="M9" s="1135">
        <v>0</v>
      </c>
      <c r="N9" s="615">
        <f>SUM(B9:M9)</f>
        <v>5</v>
      </c>
      <c r="O9" s="991" t="s">
        <v>449</v>
      </c>
      <c r="Q9" s="342"/>
    </row>
    <row r="10" spans="1:29" ht="24" customHeight="1" x14ac:dyDescent="0.25">
      <c r="A10" s="665" t="s">
        <v>57</v>
      </c>
      <c r="B10" s="615">
        <v>1</v>
      </c>
      <c r="C10" s="615">
        <v>0</v>
      </c>
      <c r="D10" s="602">
        <v>34</v>
      </c>
      <c r="E10" s="615">
        <v>0</v>
      </c>
      <c r="F10" s="602">
        <v>3</v>
      </c>
      <c r="G10" s="602">
        <v>4</v>
      </c>
      <c r="H10" s="615">
        <v>0</v>
      </c>
      <c r="I10" s="615">
        <v>1</v>
      </c>
      <c r="J10" s="615">
        <v>0</v>
      </c>
      <c r="K10" s="615">
        <v>1</v>
      </c>
      <c r="L10" s="615">
        <v>0</v>
      </c>
      <c r="M10" s="615">
        <v>0</v>
      </c>
      <c r="N10" s="602">
        <f>SUM(B10:M10)</f>
        <v>44</v>
      </c>
      <c r="O10" s="670" t="s">
        <v>413</v>
      </c>
      <c r="Q10" s="342"/>
    </row>
    <row r="11" spans="1:29" ht="29.1" customHeight="1" x14ac:dyDescent="0.35">
      <c r="A11" s="650" t="s">
        <v>528</v>
      </c>
      <c r="B11" s="615">
        <v>0</v>
      </c>
      <c r="C11" s="615">
        <v>0</v>
      </c>
      <c r="D11" s="602">
        <v>0</v>
      </c>
      <c r="E11" s="615">
        <v>0</v>
      </c>
      <c r="F11" s="602">
        <v>0</v>
      </c>
      <c r="G11" s="602">
        <v>0</v>
      </c>
      <c r="H11" s="615">
        <v>0</v>
      </c>
      <c r="I11" s="615">
        <v>0</v>
      </c>
      <c r="J11" s="615">
        <v>0</v>
      </c>
      <c r="K11" s="615">
        <v>0</v>
      </c>
      <c r="L11" s="615">
        <v>0</v>
      </c>
      <c r="M11" s="615">
        <v>0</v>
      </c>
      <c r="N11" s="602">
        <v>0</v>
      </c>
      <c r="O11" s="671" t="s">
        <v>416</v>
      </c>
      <c r="Q11" s="1322">
        <v>104</v>
      </c>
      <c r="R11" s="257">
        <v>187</v>
      </c>
      <c r="S11" s="257">
        <v>276</v>
      </c>
      <c r="T11" s="257">
        <v>23</v>
      </c>
      <c r="U11" s="257">
        <v>84</v>
      </c>
      <c r="V11" s="257">
        <v>237</v>
      </c>
      <c r="W11" s="257"/>
      <c r="X11" s="257">
        <v>54</v>
      </c>
      <c r="Y11" s="257">
        <v>26</v>
      </c>
      <c r="Z11" s="257">
        <v>32</v>
      </c>
      <c r="AA11" s="257">
        <v>1</v>
      </c>
      <c r="AB11" s="257"/>
      <c r="AC11" s="257">
        <v>1024</v>
      </c>
    </row>
    <row r="12" spans="1:29" ht="24" customHeight="1" x14ac:dyDescent="0.35">
      <c r="A12" s="666" t="s">
        <v>310</v>
      </c>
      <c r="B12" s="615">
        <v>0</v>
      </c>
      <c r="C12" s="615">
        <v>0</v>
      </c>
      <c r="D12" s="602">
        <v>0</v>
      </c>
      <c r="E12" s="615">
        <v>0</v>
      </c>
      <c r="F12" s="602">
        <v>0</v>
      </c>
      <c r="G12" s="602">
        <v>10</v>
      </c>
      <c r="H12" s="615">
        <v>0</v>
      </c>
      <c r="I12" s="615">
        <v>0</v>
      </c>
      <c r="J12" s="615">
        <v>0</v>
      </c>
      <c r="K12" s="615">
        <v>0</v>
      </c>
      <c r="L12" s="615">
        <v>0</v>
      </c>
      <c r="M12" s="615">
        <v>0</v>
      </c>
      <c r="N12" s="602">
        <f>SUM(B12:M12)</f>
        <v>10</v>
      </c>
      <c r="O12" s="673" t="s">
        <v>422</v>
      </c>
      <c r="Q12" s="1321">
        <v>26</v>
      </c>
      <c r="R12" s="1260">
        <v>19</v>
      </c>
      <c r="S12" s="1260">
        <v>213</v>
      </c>
      <c r="T12" s="1260"/>
      <c r="U12" s="1260">
        <v>55</v>
      </c>
      <c r="V12" s="1260">
        <v>109</v>
      </c>
      <c r="W12" s="1260">
        <v>1</v>
      </c>
      <c r="X12" s="1260">
        <v>41</v>
      </c>
      <c r="Y12" s="1260">
        <v>20</v>
      </c>
      <c r="Z12" s="1260">
        <v>6</v>
      </c>
      <c r="AA12" s="1260"/>
      <c r="AB12" s="1260"/>
      <c r="AC12" s="1260">
        <v>490</v>
      </c>
    </row>
    <row r="13" spans="1:29" ht="24" customHeight="1" x14ac:dyDescent="0.35">
      <c r="A13" s="666" t="s">
        <v>49</v>
      </c>
      <c r="B13" s="615">
        <v>23</v>
      </c>
      <c r="C13" s="615">
        <v>19</v>
      </c>
      <c r="D13" s="602">
        <v>170</v>
      </c>
      <c r="E13" s="615">
        <v>0</v>
      </c>
      <c r="F13" s="602">
        <v>49</v>
      </c>
      <c r="G13" s="602">
        <v>80</v>
      </c>
      <c r="H13" s="615">
        <v>0</v>
      </c>
      <c r="I13" s="615">
        <v>40</v>
      </c>
      <c r="J13" s="615">
        <v>20</v>
      </c>
      <c r="K13" s="615">
        <v>5</v>
      </c>
      <c r="L13" s="615">
        <v>0</v>
      </c>
      <c r="M13" s="615">
        <v>0</v>
      </c>
      <c r="N13" s="602">
        <f>SUM(B13:M13)</f>
        <v>406</v>
      </c>
      <c r="O13" s="672" t="s">
        <v>424</v>
      </c>
      <c r="Q13" s="1321">
        <v>6</v>
      </c>
      <c r="R13" s="1260">
        <v>1</v>
      </c>
      <c r="S13" s="1260">
        <v>31</v>
      </c>
      <c r="T13" s="1260">
        <v>0</v>
      </c>
      <c r="U13" s="1260">
        <v>2</v>
      </c>
      <c r="V13" s="1260">
        <v>270</v>
      </c>
      <c r="W13" s="1260">
        <v>0</v>
      </c>
      <c r="X13" s="1260">
        <v>2</v>
      </c>
      <c r="Y13" s="1260">
        <v>1</v>
      </c>
      <c r="Z13" s="1260">
        <v>1</v>
      </c>
      <c r="AA13" s="1260"/>
      <c r="AB13" s="1260"/>
      <c r="AC13" s="1260">
        <v>314</v>
      </c>
    </row>
    <row r="14" spans="1:29" ht="24" customHeight="1" x14ac:dyDescent="0.4">
      <c r="A14" s="666" t="s">
        <v>163</v>
      </c>
      <c r="B14" s="602">
        <v>0</v>
      </c>
      <c r="C14" s="602">
        <v>0</v>
      </c>
      <c r="D14" s="602">
        <v>0</v>
      </c>
      <c r="E14" s="615">
        <v>0</v>
      </c>
      <c r="F14" s="602">
        <v>0</v>
      </c>
      <c r="G14" s="602">
        <v>4</v>
      </c>
      <c r="H14" s="615">
        <v>0</v>
      </c>
      <c r="I14" s="602">
        <v>0</v>
      </c>
      <c r="J14" s="602">
        <v>0</v>
      </c>
      <c r="K14" s="602">
        <v>0</v>
      </c>
      <c r="L14" s="615">
        <v>0</v>
      </c>
      <c r="M14" s="615">
        <v>0</v>
      </c>
      <c r="N14" s="602">
        <f>SUM(B14:M14)</f>
        <v>4</v>
      </c>
      <c r="O14" s="672" t="s">
        <v>425</v>
      </c>
      <c r="Q14" s="1323">
        <f t="shared" ref="Q14:AA14" si="0">SUM(Q11:Q13)</f>
        <v>136</v>
      </c>
      <c r="R14" s="21">
        <f t="shared" si="0"/>
        <v>207</v>
      </c>
      <c r="S14" s="21">
        <f t="shared" si="0"/>
        <v>520</v>
      </c>
      <c r="T14" s="21">
        <f t="shared" si="0"/>
        <v>23</v>
      </c>
      <c r="U14" s="21">
        <f t="shared" si="0"/>
        <v>141</v>
      </c>
      <c r="V14" s="21">
        <f t="shared" si="0"/>
        <v>616</v>
      </c>
      <c r="W14" s="21">
        <f t="shared" si="0"/>
        <v>1</v>
      </c>
      <c r="X14" s="21">
        <f t="shared" si="0"/>
        <v>97</v>
      </c>
      <c r="Y14" s="21">
        <f t="shared" si="0"/>
        <v>47</v>
      </c>
      <c r="Z14" s="21">
        <f t="shared" si="0"/>
        <v>39</v>
      </c>
      <c r="AA14" s="21">
        <f t="shared" si="0"/>
        <v>1</v>
      </c>
      <c r="AB14" s="21"/>
      <c r="AC14" s="21">
        <f>SUM(AC11:AC13)</f>
        <v>1828</v>
      </c>
    </row>
    <row r="15" spans="1:29" ht="24" customHeight="1" x14ac:dyDescent="0.35">
      <c r="A15" s="640" t="s">
        <v>562</v>
      </c>
      <c r="B15" s="602">
        <v>0</v>
      </c>
      <c r="C15" s="602">
        <v>0</v>
      </c>
      <c r="D15" s="602">
        <v>3</v>
      </c>
      <c r="E15" s="602">
        <v>0</v>
      </c>
      <c r="F15" s="602">
        <v>0</v>
      </c>
      <c r="G15" s="602">
        <v>0</v>
      </c>
      <c r="H15" s="602">
        <v>0</v>
      </c>
      <c r="I15" s="602">
        <v>0</v>
      </c>
      <c r="J15" s="602">
        <v>0</v>
      </c>
      <c r="K15" s="602">
        <v>0</v>
      </c>
      <c r="L15" s="602">
        <v>0</v>
      </c>
      <c r="M15" s="602">
        <v>0</v>
      </c>
      <c r="N15" s="602">
        <f>SUM(B15:M15)</f>
        <v>3</v>
      </c>
      <c r="O15" s="674" t="s">
        <v>563</v>
      </c>
      <c r="Q15" s="1322">
        <v>284</v>
      </c>
      <c r="R15" s="257">
        <v>337</v>
      </c>
      <c r="S15" s="257">
        <v>698</v>
      </c>
      <c r="T15" s="257">
        <v>125</v>
      </c>
      <c r="U15" s="257">
        <v>49</v>
      </c>
      <c r="V15" s="257">
        <v>767</v>
      </c>
      <c r="W15" s="257"/>
      <c r="X15" s="257">
        <v>114</v>
      </c>
      <c r="Y15" s="257">
        <v>117</v>
      </c>
      <c r="Z15" s="257">
        <v>145</v>
      </c>
      <c r="AA15" s="257">
        <v>132</v>
      </c>
      <c r="AB15" s="257">
        <v>21</v>
      </c>
      <c r="AC15" s="257">
        <v>2789</v>
      </c>
    </row>
    <row r="16" spans="1:29" ht="24" customHeight="1" x14ac:dyDescent="0.35">
      <c r="A16" s="1136" t="s">
        <v>527</v>
      </c>
      <c r="B16" s="505">
        <v>0</v>
      </c>
      <c r="C16" s="505">
        <v>0</v>
      </c>
      <c r="D16" s="505">
        <v>0</v>
      </c>
      <c r="E16" s="505">
        <v>0</v>
      </c>
      <c r="F16" s="505">
        <v>0</v>
      </c>
      <c r="G16" s="505">
        <v>0</v>
      </c>
      <c r="H16" s="505">
        <v>0</v>
      </c>
      <c r="I16" s="505">
        <v>0</v>
      </c>
      <c r="J16" s="505">
        <v>0</v>
      </c>
      <c r="K16" s="505">
        <v>0</v>
      </c>
      <c r="L16" s="505">
        <v>0</v>
      </c>
      <c r="M16" s="505">
        <v>0</v>
      </c>
      <c r="N16" s="505">
        <v>0</v>
      </c>
      <c r="O16" s="1136" t="s">
        <v>557</v>
      </c>
      <c r="Q16" s="1322">
        <f t="shared" ref="Q16:AC16" si="1">SUM(Q14:Q15)</f>
        <v>420</v>
      </c>
      <c r="R16" s="257">
        <f t="shared" si="1"/>
        <v>544</v>
      </c>
      <c r="S16" s="257">
        <f t="shared" si="1"/>
        <v>1218</v>
      </c>
      <c r="T16" s="257">
        <f t="shared" si="1"/>
        <v>148</v>
      </c>
      <c r="U16" s="257">
        <f t="shared" si="1"/>
        <v>190</v>
      </c>
      <c r="V16" s="257">
        <f t="shared" si="1"/>
        <v>1383</v>
      </c>
      <c r="W16" s="257">
        <f t="shared" si="1"/>
        <v>1</v>
      </c>
      <c r="X16" s="257">
        <f t="shared" si="1"/>
        <v>211</v>
      </c>
      <c r="Y16" s="257">
        <f t="shared" si="1"/>
        <v>164</v>
      </c>
      <c r="Z16" s="257">
        <f t="shared" si="1"/>
        <v>184</v>
      </c>
      <c r="AA16" s="257">
        <f t="shared" si="1"/>
        <v>133</v>
      </c>
      <c r="AB16" s="257">
        <f t="shared" si="1"/>
        <v>21</v>
      </c>
      <c r="AC16" s="257">
        <f t="shared" si="1"/>
        <v>4617</v>
      </c>
    </row>
    <row r="17" spans="1:27" ht="24" customHeight="1" thickBot="1" x14ac:dyDescent="0.3">
      <c r="A17" s="1081" t="s">
        <v>919</v>
      </c>
      <c r="B17" s="1083">
        <v>2</v>
      </c>
      <c r="C17" s="1083">
        <v>0</v>
      </c>
      <c r="D17" s="1083">
        <v>3</v>
      </c>
      <c r="E17" s="1083">
        <v>0</v>
      </c>
      <c r="F17" s="1083">
        <v>1</v>
      </c>
      <c r="G17" s="1083">
        <v>11</v>
      </c>
      <c r="H17" s="1083">
        <v>1</v>
      </c>
      <c r="I17" s="1083">
        <v>0</v>
      </c>
      <c r="J17" s="1083">
        <v>0</v>
      </c>
      <c r="K17" s="1083">
        <v>0</v>
      </c>
      <c r="L17" s="1083">
        <v>0</v>
      </c>
      <c r="M17" s="1083">
        <v>0</v>
      </c>
      <c r="N17" s="1083">
        <f>SUM(B17:M17)</f>
        <v>18</v>
      </c>
      <c r="O17" s="1081" t="s">
        <v>918</v>
      </c>
      <c r="Q17" s="342"/>
    </row>
    <row r="18" spans="1:27" ht="24" customHeight="1" thickBot="1" x14ac:dyDescent="0.3">
      <c r="A18" s="675" t="s">
        <v>550</v>
      </c>
      <c r="B18" s="554">
        <f>SUM(B9:B17)</f>
        <v>26</v>
      </c>
      <c r="C18" s="554">
        <f>SUM(C9:C17)</f>
        <v>19</v>
      </c>
      <c r="D18" s="554">
        <f>SUM(D9:D17)</f>
        <v>213</v>
      </c>
      <c r="E18" s="554">
        <v>0</v>
      </c>
      <c r="F18" s="554">
        <f t="shared" ref="F18:K18" si="2">SUM(F9:F17)</f>
        <v>55</v>
      </c>
      <c r="G18" s="554">
        <f t="shared" si="2"/>
        <v>109</v>
      </c>
      <c r="H18" s="554">
        <f t="shared" si="2"/>
        <v>1</v>
      </c>
      <c r="I18" s="554">
        <f t="shared" si="2"/>
        <v>41</v>
      </c>
      <c r="J18" s="554">
        <f t="shared" si="2"/>
        <v>20</v>
      </c>
      <c r="K18" s="554">
        <f t="shared" si="2"/>
        <v>6</v>
      </c>
      <c r="L18" s="549">
        <v>0</v>
      </c>
      <c r="M18" s="549">
        <v>0</v>
      </c>
      <c r="N18" s="554">
        <f>SUM(B18:M18)</f>
        <v>490</v>
      </c>
      <c r="O18" s="676" t="s">
        <v>682</v>
      </c>
      <c r="Q18" s="342"/>
    </row>
    <row r="19" spans="1:27" ht="24" customHeight="1" thickBot="1" x14ac:dyDescent="0.3">
      <c r="A19" s="677" t="s">
        <v>690</v>
      </c>
      <c r="B19" s="641">
        <v>6</v>
      </c>
      <c r="C19" s="641">
        <v>1</v>
      </c>
      <c r="D19" s="641">
        <v>31</v>
      </c>
      <c r="E19" s="641">
        <v>0</v>
      </c>
      <c r="F19" s="641">
        <v>2</v>
      </c>
      <c r="G19" s="641">
        <v>270</v>
      </c>
      <c r="H19" s="641">
        <v>0</v>
      </c>
      <c r="I19" s="641">
        <v>2</v>
      </c>
      <c r="J19" s="641">
        <v>1</v>
      </c>
      <c r="K19" s="641">
        <v>1</v>
      </c>
      <c r="L19" s="641">
        <v>0</v>
      </c>
      <c r="M19" s="641">
        <v>0</v>
      </c>
      <c r="N19" s="641">
        <f>SUM(B19:M19)</f>
        <v>314</v>
      </c>
      <c r="O19" s="678" t="s">
        <v>870</v>
      </c>
      <c r="Q19" s="342"/>
    </row>
    <row r="20" spans="1:27" ht="24" customHeight="1" thickBot="1" x14ac:dyDescent="0.3">
      <c r="A20" s="679" t="s">
        <v>610</v>
      </c>
      <c r="B20" s="641">
        <v>157</v>
      </c>
      <c r="C20" s="641">
        <v>229</v>
      </c>
      <c r="D20" s="641">
        <v>625</v>
      </c>
      <c r="E20" s="641">
        <v>23</v>
      </c>
      <c r="F20" s="641">
        <v>175</v>
      </c>
      <c r="G20" s="641">
        <v>741</v>
      </c>
      <c r="H20" s="641">
        <v>1</v>
      </c>
      <c r="I20" s="641">
        <v>122</v>
      </c>
      <c r="J20" s="641">
        <v>118</v>
      </c>
      <c r="K20" s="641">
        <v>41</v>
      </c>
      <c r="L20" s="641">
        <v>1</v>
      </c>
      <c r="M20" s="641">
        <v>0</v>
      </c>
      <c r="N20" s="641">
        <v>2233</v>
      </c>
      <c r="O20" s="981" t="s">
        <v>697</v>
      </c>
      <c r="P20" s="1126"/>
      <c r="Q20" s="1126"/>
      <c r="R20" s="1126"/>
      <c r="S20" s="1126"/>
      <c r="T20" s="1126"/>
      <c r="U20" s="1126"/>
      <c r="V20" s="1126"/>
      <c r="W20" s="1126"/>
      <c r="X20" s="1126"/>
      <c r="Y20" s="1126"/>
      <c r="Z20" s="1126"/>
      <c r="AA20" s="1126"/>
    </row>
    <row r="21" spans="1:27" ht="24" customHeight="1" thickBot="1" x14ac:dyDescent="0.3">
      <c r="A21" s="555" t="s">
        <v>781</v>
      </c>
      <c r="B21" s="556">
        <v>0</v>
      </c>
      <c r="C21" s="556">
        <v>0</v>
      </c>
      <c r="D21" s="557">
        <v>0</v>
      </c>
      <c r="E21" s="557">
        <v>0</v>
      </c>
      <c r="F21" s="557">
        <v>0</v>
      </c>
      <c r="G21" s="557">
        <v>0</v>
      </c>
      <c r="H21" s="557">
        <v>0</v>
      </c>
      <c r="I21" s="557">
        <v>0</v>
      </c>
      <c r="J21" s="557">
        <v>0</v>
      </c>
      <c r="K21" s="557">
        <v>0</v>
      </c>
      <c r="L21" s="557">
        <v>0</v>
      </c>
      <c r="M21" s="557">
        <v>0</v>
      </c>
      <c r="N21" s="556">
        <v>0</v>
      </c>
      <c r="O21" s="491" t="s">
        <v>552</v>
      </c>
      <c r="Q21" s="342"/>
    </row>
    <row r="22" spans="1:27" ht="24" customHeight="1" x14ac:dyDescent="0.25">
      <c r="A22" s="492" t="s">
        <v>103</v>
      </c>
      <c r="B22" s="989">
        <v>1</v>
      </c>
      <c r="C22" s="989">
        <v>0</v>
      </c>
      <c r="D22" s="989">
        <v>49</v>
      </c>
      <c r="E22" s="989">
        <v>0</v>
      </c>
      <c r="F22" s="989">
        <v>1</v>
      </c>
      <c r="G22" s="989">
        <v>34</v>
      </c>
      <c r="H22" s="989">
        <v>0</v>
      </c>
      <c r="I22" s="989">
        <v>0</v>
      </c>
      <c r="J22" s="989">
        <v>0</v>
      </c>
      <c r="K22" s="989">
        <v>0</v>
      </c>
      <c r="L22" s="989">
        <v>0</v>
      </c>
      <c r="M22" s="989">
        <v>0</v>
      </c>
      <c r="N22" s="989">
        <f>SUM(B22:M22)</f>
        <v>85</v>
      </c>
      <c r="O22" s="630" t="s">
        <v>390</v>
      </c>
      <c r="Q22" s="342"/>
    </row>
    <row r="23" spans="1:27" ht="24" customHeight="1" x14ac:dyDescent="0.25">
      <c r="A23" s="496" t="s">
        <v>123</v>
      </c>
      <c r="B23" s="559">
        <v>0</v>
      </c>
      <c r="C23" s="559">
        <v>0</v>
      </c>
      <c r="D23" s="602">
        <v>0</v>
      </c>
      <c r="E23" s="602">
        <v>0</v>
      </c>
      <c r="F23" s="602">
        <v>0</v>
      </c>
      <c r="G23" s="602">
        <v>0</v>
      </c>
      <c r="H23" s="602">
        <v>0</v>
      </c>
      <c r="I23" s="602">
        <v>0</v>
      </c>
      <c r="J23" s="602">
        <v>0</v>
      </c>
      <c r="K23" s="602">
        <v>0</v>
      </c>
      <c r="L23" s="602">
        <v>0</v>
      </c>
      <c r="M23" s="602">
        <v>0</v>
      </c>
      <c r="N23" s="541">
        <v>0</v>
      </c>
      <c r="O23" s="631" t="s">
        <v>396</v>
      </c>
      <c r="Q23" s="342"/>
    </row>
    <row r="24" spans="1:27" ht="24" customHeight="1" x14ac:dyDescent="0.25">
      <c r="A24" s="999" t="s">
        <v>928</v>
      </c>
      <c r="B24" s="989">
        <v>0</v>
      </c>
      <c r="C24" s="989">
        <v>0</v>
      </c>
      <c r="D24" s="989">
        <v>0</v>
      </c>
      <c r="E24" s="989">
        <v>0</v>
      </c>
      <c r="F24" s="989">
        <v>0</v>
      </c>
      <c r="G24" s="989">
        <v>0</v>
      </c>
      <c r="H24" s="989">
        <v>0</v>
      </c>
      <c r="I24" s="989">
        <v>0</v>
      </c>
      <c r="J24" s="989">
        <v>0</v>
      </c>
      <c r="K24" s="989">
        <v>0</v>
      </c>
      <c r="L24" s="989">
        <v>0</v>
      </c>
      <c r="M24" s="989">
        <v>0</v>
      </c>
      <c r="N24" s="989">
        <v>0</v>
      </c>
      <c r="O24" s="685" t="s">
        <v>931</v>
      </c>
      <c r="Q24" s="342"/>
    </row>
    <row r="25" spans="1:27" ht="24" customHeight="1" x14ac:dyDescent="0.25">
      <c r="A25" s="496" t="s">
        <v>139</v>
      </c>
      <c r="B25" s="559">
        <v>10</v>
      </c>
      <c r="C25" s="559">
        <v>2</v>
      </c>
      <c r="D25" s="602">
        <v>34</v>
      </c>
      <c r="E25" s="602">
        <v>0</v>
      </c>
      <c r="F25" s="602">
        <v>0</v>
      </c>
      <c r="G25" s="602">
        <v>3</v>
      </c>
      <c r="H25" s="602">
        <v>0</v>
      </c>
      <c r="I25" s="602">
        <v>1</v>
      </c>
      <c r="J25" s="602">
        <v>3</v>
      </c>
      <c r="K25" s="602">
        <v>1</v>
      </c>
      <c r="L25" s="602">
        <v>0</v>
      </c>
      <c r="M25" s="602">
        <v>9</v>
      </c>
      <c r="N25" s="541">
        <f t="shared" ref="N25:N32" si="3">SUM(B25:M25)</f>
        <v>63</v>
      </c>
      <c r="O25" s="631" t="s">
        <v>397</v>
      </c>
      <c r="Q25" s="342"/>
    </row>
    <row r="26" spans="1:27" ht="24" customHeight="1" x14ac:dyDescent="0.25">
      <c r="A26" s="496" t="s">
        <v>33</v>
      </c>
      <c r="B26" s="559">
        <v>76</v>
      </c>
      <c r="C26" s="559">
        <v>33</v>
      </c>
      <c r="D26" s="602">
        <v>179</v>
      </c>
      <c r="E26" s="602">
        <v>42</v>
      </c>
      <c r="F26" s="602">
        <v>0</v>
      </c>
      <c r="G26" s="602">
        <v>93</v>
      </c>
      <c r="H26" s="602">
        <v>0</v>
      </c>
      <c r="I26" s="602">
        <v>72</v>
      </c>
      <c r="J26" s="602">
        <v>72</v>
      </c>
      <c r="K26" s="602">
        <v>83</v>
      </c>
      <c r="L26" s="602">
        <v>67</v>
      </c>
      <c r="M26" s="602">
        <v>10</v>
      </c>
      <c r="N26" s="541">
        <f t="shared" si="3"/>
        <v>727</v>
      </c>
      <c r="O26" s="631" t="s">
        <v>399</v>
      </c>
      <c r="Q26" s="342"/>
    </row>
    <row r="27" spans="1:27" ht="24" customHeight="1" x14ac:dyDescent="0.25">
      <c r="A27" s="1046" t="s">
        <v>30</v>
      </c>
      <c r="B27" s="543">
        <v>17</v>
      </c>
      <c r="C27" s="543">
        <v>62</v>
      </c>
      <c r="D27" s="547">
        <v>46</v>
      </c>
      <c r="E27" s="547">
        <v>36</v>
      </c>
      <c r="F27" s="547">
        <v>2</v>
      </c>
      <c r="G27" s="547">
        <v>10</v>
      </c>
      <c r="H27" s="547">
        <v>0</v>
      </c>
      <c r="I27" s="547">
        <v>6</v>
      </c>
      <c r="J27" s="547">
        <v>0</v>
      </c>
      <c r="K27" s="547">
        <v>36</v>
      </c>
      <c r="L27" s="547">
        <v>0</v>
      </c>
      <c r="M27" s="547">
        <v>0</v>
      </c>
      <c r="N27" s="544">
        <f t="shared" si="3"/>
        <v>215</v>
      </c>
      <c r="O27" s="631" t="s">
        <v>401</v>
      </c>
      <c r="Q27" s="342"/>
    </row>
    <row r="28" spans="1:27" ht="24" customHeight="1" x14ac:dyDescent="0.25">
      <c r="A28" s="539" t="s">
        <v>296</v>
      </c>
      <c r="B28" s="543">
        <v>140</v>
      </c>
      <c r="C28" s="543">
        <v>165</v>
      </c>
      <c r="D28" s="547">
        <v>244</v>
      </c>
      <c r="E28" s="547">
        <v>45</v>
      </c>
      <c r="F28" s="547">
        <v>9</v>
      </c>
      <c r="G28" s="547">
        <v>318</v>
      </c>
      <c r="H28" s="547">
        <v>0</v>
      </c>
      <c r="I28" s="547">
        <v>32</v>
      </c>
      <c r="J28" s="547">
        <v>36</v>
      </c>
      <c r="K28" s="547">
        <v>25</v>
      </c>
      <c r="L28" s="547">
        <v>65</v>
      </c>
      <c r="M28" s="547">
        <v>0</v>
      </c>
      <c r="N28" s="544">
        <f t="shared" si="3"/>
        <v>1079</v>
      </c>
      <c r="O28" s="632" t="s">
        <v>402</v>
      </c>
      <c r="Q28" s="342"/>
    </row>
    <row r="29" spans="1:27" ht="24" customHeight="1" x14ac:dyDescent="0.25">
      <c r="A29" s="539" t="s">
        <v>26</v>
      </c>
      <c r="B29" s="543">
        <v>18</v>
      </c>
      <c r="C29" s="543">
        <v>70</v>
      </c>
      <c r="D29" s="547">
        <v>117</v>
      </c>
      <c r="E29" s="547">
        <v>0</v>
      </c>
      <c r="F29" s="547">
        <v>5</v>
      </c>
      <c r="G29" s="547">
        <v>102</v>
      </c>
      <c r="H29" s="547">
        <v>0</v>
      </c>
      <c r="I29" s="547">
        <v>2</v>
      </c>
      <c r="J29" s="547">
        <v>4</v>
      </c>
      <c r="K29" s="547">
        <v>0</v>
      </c>
      <c r="L29" s="547">
        <v>0</v>
      </c>
      <c r="M29" s="547">
        <v>2</v>
      </c>
      <c r="N29" s="544">
        <f t="shared" si="3"/>
        <v>320</v>
      </c>
      <c r="O29" s="632" t="s">
        <v>404</v>
      </c>
      <c r="Q29" s="342"/>
    </row>
    <row r="30" spans="1:27" ht="24" customHeight="1" x14ac:dyDescent="0.25">
      <c r="A30" s="539" t="s">
        <v>38</v>
      </c>
      <c r="B30" s="543">
        <v>20</v>
      </c>
      <c r="C30" s="543">
        <v>5</v>
      </c>
      <c r="D30" s="547">
        <v>15</v>
      </c>
      <c r="E30" s="547">
        <v>2</v>
      </c>
      <c r="F30" s="547">
        <v>32</v>
      </c>
      <c r="G30" s="547">
        <v>133</v>
      </c>
      <c r="H30" s="547">
        <v>0</v>
      </c>
      <c r="I30" s="547">
        <v>1</v>
      </c>
      <c r="J30" s="547">
        <v>2</v>
      </c>
      <c r="K30" s="547">
        <v>0</v>
      </c>
      <c r="L30" s="547">
        <v>0</v>
      </c>
      <c r="M30" s="547">
        <v>0</v>
      </c>
      <c r="N30" s="544">
        <f t="shared" si="3"/>
        <v>210</v>
      </c>
      <c r="O30" s="632" t="s">
        <v>406</v>
      </c>
      <c r="Q30" s="342"/>
    </row>
    <row r="31" spans="1:27" ht="24" customHeight="1" thickBot="1" x14ac:dyDescent="0.3">
      <c r="A31" s="539" t="s">
        <v>43</v>
      </c>
      <c r="B31" s="543">
        <v>2</v>
      </c>
      <c r="C31" s="543">
        <v>0</v>
      </c>
      <c r="D31" s="547">
        <v>14</v>
      </c>
      <c r="E31" s="547">
        <v>0</v>
      </c>
      <c r="F31" s="547">
        <v>0</v>
      </c>
      <c r="G31" s="547">
        <v>74</v>
      </c>
      <c r="H31" s="547">
        <v>0</v>
      </c>
      <c r="I31" s="547">
        <v>0</v>
      </c>
      <c r="J31" s="547">
        <v>0</v>
      </c>
      <c r="K31" s="547">
        <v>0</v>
      </c>
      <c r="L31" s="547">
        <v>0</v>
      </c>
      <c r="M31" s="547">
        <v>0</v>
      </c>
      <c r="N31" s="544">
        <f t="shared" si="3"/>
        <v>90</v>
      </c>
      <c r="O31" s="632" t="s">
        <v>408</v>
      </c>
      <c r="Q31" s="342"/>
    </row>
    <row r="32" spans="1:27" ht="24" customHeight="1" thickBot="1" x14ac:dyDescent="0.3">
      <c r="A32" s="699" t="s">
        <v>619</v>
      </c>
      <c r="B32" s="554">
        <f t="shared" ref="B32:G32" si="4">SUM(B22:B31)</f>
        <v>284</v>
      </c>
      <c r="C32" s="554">
        <f t="shared" si="4"/>
        <v>337</v>
      </c>
      <c r="D32" s="549">
        <f t="shared" si="4"/>
        <v>698</v>
      </c>
      <c r="E32" s="549">
        <f t="shared" si="4"/>
        <v>125</v>
      </c>
      <c r="F32" s="549">
        <f t="shared" si="4"/>
        <v>49</v>
      </c>
      <c r="G32" s="549">
        <f t="shared" si="4"/>
        <v>767</v>
      </c>
      <c r="H32" s="549">
        <v>0</v>
      </c>
      <c r="I32" s="549">
        <f>SUM(I22:I31)</f>
        <v>114</v>
      </c>
      <c r="J32" s="549">
        <f>SUM(J22:J31)</f>
        <v>117</v>
      </c>
      <c r="K32" s="549">
        <f>SUM(K22:K31)</f>
        <v>145</v>
      </c>
      <c r="L32" s="549">
        <f>SUM(L22:L31)</f>
        <v>132</v>
      </c>
      <c r="M32" s="549">
        <f>SUM(M22:M31)</f>
        <v>21</v>
      </c>
      <c r="N32" s="554">
        <f t="shared" si="3"/>
        <v>2789</v>
      </c>
      <c r="O32" s="533" t="s">
        <v>700</v>
      </c>
      <c r="Q32" s="342"/>
    </row>
    <row r="33" spans="1:17" ht="24" customHeight="1" thickBot="1" x14ac:dyDescent="0.3">
      <c r="A33" s="555" t="s">
        <v>782</v>
      </c>
      <c r="B33" s="556">
        <v>0</v>
      </c>
      <c r="C33" s="556">
        <v>0</v>
      </c>
      <c r="D33" s="557">
        <v>0</v>
      </c>
      <c r="E33" s="557">
        <v>0</v>
      </c>
      <c r="F33" s="557">
        <v>0</v>
      </c>
      <c r="G33" s="557">
        <v>0</v>
      </c>
      <c r="H33" s="557">
        <v>0</v>
      </c>
      <c r="I33" s="557">
        <v>0</v>
      </c>
      <c r="J33" s="557">
        <v>0</v>
      </c>
      <c r="K33" s="557">
        <v>0</v>
      </c>
      <c r="L33" s="557">
        <v>0</v>
      </c>
      <c r="M33" s="557">
        <v>0</v>
      </c>
      <c r="N33" s="557">
        <v>0</v>
      </c>
      <c r="O33" s="692" t="s">
        <v>701</v>
      </c>
      <c r="Q33" s="342"/>
    </row>
    <row r="34" spans="1:17" ht="24" customHeight="1" thickBot="1" x14ac:dyDescent="0.3">
      <c r="A34" s="492" t="s">
        <v>31</v>
      </c>
      <c r="B34" s="989">
        <v>0</v>
      </c>
      <c r="C34" s="989">
        <v>0</v>
      </c>
      <c r="D34" s="989">
        <v>0</v>
      </c>
      <c r="E34" s="989">
        <v>0</v>
      </c>
      <c r="F34" s="989">
        <v>0</v>
      </c>
      <c r="G34" s="989">
        <v>0</v>
      </c>
      <c r="H34" s="989">
        <v>0</v>
      </c>
      <c r="I34" s="989">
        <v>0</v>
      </c>
      <c r="J34" s="989">
        <v>0</v>
      </c>
      <c r="K34" s="989">
        <v>0</v>
      </c>
      <c r="L34" s="989">
        <v>0</v>
      </c>
      <c r="M34" s="989">
        <v>0</v>
      </c>
      <c r="N34" s="989">
        <v>0</v>
      </c>
      <c r="O34" s="633" t="s">
        <v>397</v>
      </c>
      <c r="Q34" s="342"/>
    </row>
    <row r="35" spans="1:17" ht="24" customHeight="1" thickBot="1" x14ac:dyDescent="0.3">
      <c r="A35" s="564" t="s">
        <v>625</v>
      </c>
      <c r="B35" s="554">
        <v>0</v>
      </c>
      <c r="C35" s="554">
        <v>0</v>
      </c>
      <c r="D35" s="549">
        <v>0</v>
      </c>
      <c r="E35" s="549">
        <v>0</v>
      </c>
      <c r="F35" s="549">
        <v>0</v>
      </c>
      <c r="G35" s="549">
        <v>0</v>
      </c>
      <c r="H35" s="549">
        <v>0</v>
      </c>
      <c r="I35" s="549">
        <v>0</v>
      </c>
      <c r="J35" s="549">
        <v>0</v>
      </c>
      <c r="K35" s="549">
        <v>0</v>
      </c>
      <c r="L35" s="549">
        <v>0</v>
      </c>
      <c r="M35" s="549">
        <v>0</v>
      </c>
      <c r="N35" s="554">
        <v>0</v>
      </c>
      <c r="O35" s="981" t="s">
        <v>702</v>
      </c>
      <c r="Q35" s="342"/>
    </row>
    <row r="36" spans="1:17" ht="24" customHeight="1" thickBot="1" x14ac:dyDescent="0.3">
      <c r="A36" s="530" t="s">
        <v>876</v>
      </c>
      <c r="B36" s="565">
        <v>441</v>
      </c>
      <c r="C36" s="565">
        <v>566</v>
      </c>
      <c r="D36" s="565">
        <v>1323</v>
      </c>
      <c r="E36" s="565">
        <v>148</v>
      </c>
      <c r="F36" s="565">
        <v>224</v>
      </c>
      <c r="G36" s="565">
        <v>1508</v>
      </c>
      <c r="H36" s="565">
        <v>1</v>
      </c>
      <c r="I36" s="565">
        <v>236</v>
      </c>
      <c r="J36" s="565">
        <v>235</v>
      </c>
      <c r="K36" s="565">
        <v>186</v>
      </c>
      <c r="L36" s="549">
        <v>133</v>
      </c>
      <c r="M36" s="549">
        <v>21</v>
      </c>
      <c r="N36" s="565">
        <v>5022</v>
      </c>
      <c r="O36" s="532" t="s">
        <v>877</v>
      </c>
      <c r="Q36" s="342"/>
    </row>
    <row r="37" spans="1:17" ht="24" customHeight="1" x14ac:dyDescent="0.25">
      <c r="A37" s="1907" t="s">
        <v>878</v>
      </c>
      <c r="B37" s="1907"/>
      <c r="C37" s="1907"/>
      <c r="D37" s="1907"/>
      <c r="E37" s="1907"/>
      <c r="F37" s="1907"/>
      <c r="G37" s="652"/>
      <c r="H37" s="652"/>
      <c r="I37" s="258"/>
      <c r="J37" s="258"/>
      <c r="N37" s="454"/>
      <c r="O37" s="689" t="s">
        <v>873</v>
      </c>
      <c r="Q37" s="342"/>
    </row>
    <row r="39" spans="1:17" ht="34.15" customHeight="1" x14ac:dyDescent="0.25">
      <c r="B39" s="454">
        <v>125</v>
      </c>
      <c r="C39" s="454">
        <v>209</v>
      </c>
      <c r="D39" s="454">
        <v>381</v>
      </c>
      <c r="E39" s="454">
        <v>23</v>
      </c>
      <c r="F39" s="454">
        <v>118</v>
      </c>
      <c r="G39" s="454">
        <v>362</v>
      </c>
      <c r="I39" s="454">
        <v>79</v>
      </c>
      <c r="J39" s="454">
        <v>97</v>
      </c>
      <c r="K39" s="454">
        <v>34</v>
      </c>
      <c r="L39" s="454">
        <v>1</v>
      </c>
      <c r="N39" s="342">
        <v>1429</v>
      </c>
    </row>
    <row r="40" spans="1:17" ht="34.15" customHeight="1" x14ac:dyDescent="0.25">
      <c r="B40" s="454">
        <v>26</v>
      </c>
      <c r="C40" s="454">
        <v>19</v>
      </c>
      <c r="D40" s="454">
        <v>213</v>
      </c>
      <c r="F40" s="454">
        <v>55</v>
      </c>
      <c r="G40" s="454">
        <v>109</v>
      </c>
      <c r="H40" s="454">
        <v>1</v>
      </c>
      <c r="I40" s="454">
        <v>41</v>
      </c>
      <c r="J40" s="454">
        <v>20</v>
      </c>
      <c r="K40" s="454">
        <v>6</v>
      </c>
      <c r="N40" s="342">
        <v>490</v>
      </c>
    </row>
    <row r="41" spans="1:17" ht="34.15" customHeight="1" x14ac:dyDescent="0.25">
      <c r="B41" s="454">
        <v>6</v>
      </c>
      <c r="C41" s="454">
        <v>1</v>
      </c>
      <c r="D41" s="454">
        <v>31</v>
      </c>
      <c r="F41" s="454">
        <v>2</v>
      </c>
      <c r="G41" s="454">
        <v>270</v>
      </c>
      <c r="I41" s="454">
        <v>2</v>
      </c>
      <c r="J41" s="454">
        <v>1</v>
      </c>
      <c r="K41" s="454">
        <v>1</v>
      </c>
      <c r="N41" s="342">
        <v>314</v>
      </c>
    </row>
    <row r="42" spans="1:17" ht="34.15" customHeight="1" x14ac:dyDescent="0.25">
      <c r="B42" s="454">
        <f t="shared" ref="B42:L42" si="5">SUM(B39:B41)</f>
        <v>157</v>
      </c>
      <c r="C42" s="454">
        <f t="shared" si="5"/>
        <v>229</v>
      </c>
      <c r="D42" s="454">
        <f t="shared" si="5"/>
        <v>625</v>
      </c>
      <c r="E42" s="454">
        <f t="shared" si="5"/>
        <v>23</v>
      </c>
      <c r="F42" s="454">
        <f t="shared" si="5"/>
        <v>175</v>
      </c>
      <c r="G42" s="454">
        <f t="shared" si="5"/>
        <v>741</v>
      </c>
      <c r="H42" s="454">
        <f t="shared" si="5"/>
        <v>1</v>
      </c>
      <c r="I42" s="454">
        <f t="shared" si="5"/>
        <v>122</v>
      </c>
      <c r="J42" s="454">
        <f t="shared" si="5"/>
        <v>118</v>
      </c>
      <c r="K42" s="454">
        <f t="shared" si="5"/>
        <v>41</v>
      </c>
      <c r="L42" s="454">
        <f t="shared" si="5"/>
        <v>1</v>
      </c>
      <c r="N42" s="342">
        <f>SUM(N39:N41)</f>
        <v>2233</v>
      </c>
    </row>
    <row r="43" spans="1:17" ht="34.15" customHeight="1" x14ac:dyDescent="0.25">
      <c r="B43" s="454">
        <v>284</v>
      </c>
      <c r="C43" s="454">
        <v>337</v>
      </c>
      <c r="D43" s="454">
        <v>698</v>
      </c>
      <c r="E43" s="454">
        <v>125</v>
      </c>
      <c r="F43" s="454">
        <v>49</v>
      </c>
      <c r="G43" s="454">
        <v>767</v>
      </c>
      <c r="I43" s="454">
        <v>114</v>
      </c>
      <c r="J43" s="454">
        <v>117</v>
      </c>
      <c r="K43" s="454">
        <v>145</v>
      </c>
      <c r="L43" s="454">
        <v>132</v>
      </c>
      <c r="M43" s="454">
        <v>21</v>
      </c>
      <c r="N43" s="342">
        <v>2789</v>
      </c>
    </row>
    <row r="44" spans="1:17" ht="34.15" customHeight="1" x14ac:dyDescent="0.25">
      <c r="B44" s="454">
        <f t="shared" ref="B44:N44" si="6">SUM(B42:B43)</f>
        <v>441</v>
      </c>
      <c r="C44" s="454">
        <f t="shared" si="6"/>
        <v>566</v>
      </c>
      <c r="D44" s="454">
        <f t="shared" si="6"/>
        <v>1323</v>
      </c>
      <c r="E44" s="454">
        <f t="shared" si="6"/>
        <v>148</v>
      </c>
      <c r="F44" s="454">
        <f t="shared" si="6"/>
        <v>224</v>
      </c>
      <c r="G44" s="454">
        <f t="shared" si="6"/>
        <v>1508</v>
      </c>
      <c r="H44" s="454">
        <f t="shared" si="6"/>
        <v>1</v>
      </c>
      <c r="I44" s="454">
        <f t="shared" si="6"/>
        <v>236</v>
      </c>
      <c r="J44" s="454">
        <f t="shared" si="6"/>
        <v>235</v>
      </c>
      <c r="K44" s="454">
        <f t="shared" si="6"/>
        <v>186</v>
      </c>
      <c r="L44" s="454">
        <f t="shared" si="6"/>
        <v>133</v>
      </c>
      <c r="M44" s="454">
        <f t="shared" si="6"/>
        <v>21</v>
      </c>
      <c r="N44" s="342">
        <f t="shared" si="6"/>
        <v>5022</v>
      </c>
    </row>
  </sheetData>
  <mergeCells count="8">
    <mergeCell ref="A37:F37"/>
    <mergeCell ref="A1:O1"/>
    <mergeCell ref="A2:O2"/>
    <mergeCell ref="A4:A6"/>
    <mergeCell ref="B4:M4"/>
    <mergeCell ref="O4:O6"/>
    <mergeCell ref="A7:B7"/>
    <mergeCell ref="N7:O7"/>
  </mergeCells>
  <printOptions horizontalCentered="1"/>
  <pageMargins left="0.23622047244094491" right="0.23622047244094491" top="0.59055118110236227" bottom="0.55118110236220474" header="0.31496062992125984" footer="0.31496062992125984"/>
  <pageSetup paperSize="9" scale="50" orientation="landscape" r:id="rId1"/>
  <headerFooter>
    <oddFooter>&amp;C&amp;12 &amp;"Arial,Bold"&amp;14 32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44"/>
  <sheetViews>
    <sheetView rightToLeft="1" view="pageBreakPreview" zoomScale="60" zoomScaleNormal="60" workbookViewId="0">
      <selection activeCell="B24" sqref="B24"/>
    </sheetView>
  </sheetViews>
  <sheetFormatPr defaultColWidth="9.140625" defaultRowHeight="34.15" customHeight="1" x14ac:dyDescent="0.25"/>
  <cols>
    <col min="1" max="1" width="40.140625" style="454" customWidth="1"/>
    <col min="2" max="2" width="17.5703125" style="454" customWidth="1"/>
    <col min="3" max="3" width="14" style="454" customWidth="1"/>
    <col min="4" max="4" width="12.28515625" style="454" customWidth="1"/>
    <col min="5" max="5" width="15.85546875" style="454" customWidth="1"/>
    <col min="6" max="6" width="13" style="454" customWidth="1"/>
    <col min="7" max="7" width="13.85546875" style="454" customWidth="1"/>
    <col min="8" max="8" width="14.85546875" style="454" customWidth="1"/>
    <col min="9" max="9" width="17.42578125" style="454" customWidth="1"/>
    <col min="10" max="10" width="14.85546875" style="454" customWidth="1"/>
    <col min="11" max="11" width="15.5703125" style="454" customWidth="1"/>
    <col min="12" max="12" width="14.42578125" style="454" customWidth="1"/>
    <col min="13" max="13" width="11" style="342" customWidth="1"/>
    <col min="14" max="14" width="64.140625" style="454" customWidth="1"/>
    <col min="15" max="16" width="9.42578125" style="454" bestFit="1" customWidth="1"/>
    <col min="17" max="17" width="9.140625" style="454"/>
    <col min="18" max="18" width="10.5703125" style="454" bestFit="1" customWidth="1"/>
    <col min="19" max="20" width="9.140625" style="454"/>
    <col min="21" max="22" width="9.42578125" style="454" bestFit="1" customWidth="1"/>
    <col min="23" max="23" width="10.5703125" style="454" bestFit="1" customWidth="1"/>
    <col min="24" max="25" width="9.42578125" style="454" bestFit="1" customWidth="1"/>
    <col min="26" max="26" width="10.5703125" style="454" bestFit="1" customWidth="1"/>
    <col min="27" max="16384" width="9.140625" style="454"/>
  </cols>
  <sheetData>
    <row r="1" spans="1:26" ht="26.1" customHeight="1" x14ac:dyDescent="0.25">
      <c r="A1" s="1834" t="s">
        <v>1000</v>
      </c>
      <c r="B1" s="1834"/>
      <c r="C1" s="1834"/>
      <c r="D1" s="1834"/>
      <c r="E1" s="1834"/>
      <c r="F1" s="1834"/>
      <c r="G1" s="1834"/>
      <c r="H1" s="1834"/>
      <c r="I1" s="1834"/>
      <c r="J1" s="1834"/>
      <c r="K1" s="1834"/>
      <c r="L1" s="1834"/>
      <c r="M1" s="1834"/>
      <c r="N1" s="1834"/>
    </row>
    <row r="2" spans="1:26" ht="48.6" customHeight="1" x14ac:dyDescent="0.25">
      <c r="A2" s="1834" t="s">
        <v>1029</v>
      </c>
      <c r="B2" s="1834"/>
      <c r="C2" s="1834"/>
      <c r="D2" s="1834"/>
      <c r="E2" s="1834"/>
      <c r="F2" s="1834"/>
      <c r="G2" s="1834"/>
      <c r="H2" s="1834"/>
      <c r="I2" s="1834"/>
      <c r="J2" s="1834"/>
      <c r="K2" s="1834"/>
      <c r="L2" s="1834"/>
      <c r="M2" s="1834"/>
      <c r="N2" s="1834"/>
    </row>
    <row r="3" spans="1:26" ht="27" customHeight="1" thickBot="1" x14ac:dyDescent="0.3">
      <c r="A3" s="1045" t="s">
        <v>951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1047"/>
      <c r="N3" s="1044" t="s">
        <v>902</v>
      </c>
    </row>
    <row r="4" spans="1:26" ht="36.6" customHeight="1" thickBot="1" x14ac:dyDescent="0.3">
      <c r="A4" s="1638" t="s">
        <v>775</v>
      </c>
      <c r="B4" s="1726" t="s">
        <v>778</v>
      </c>
      <c r="C4" s="1904"/>
      <c r="D4" s="1904"/>
      <c r="E4" s="1904"/>
      <c r="F4" s="1904"/>
      <c r="G4" s="1904"/>
      <c r="H4" s="1904"/>
      <c r="I4" s="1904"/>
      <c r="J4" s="1904"/>
      <c r="K4" s="1904"/>
      <c r="L4" s="1905"/>
      <c r="M4" s="690"/>
      <c r="N4" s="1832" t="s">
        <v>855</v>
      </c>
    </row>
    <row r="5" spans="1:26" ht="30" customHeight="1" x14ac:dyDescent="0.25">
      <c r="A5" s="1603"/>
      <c r="B5" s="1042" t="s">
        <v>117</v>
      </c>
      <c r="C5" s="1042" t="s">
        <v>118</v>
      </c>
      <c r="D5" s="1042" t="s">
        <v>185</v>
      </c>
      <c r="E5" s="1042" t="s">
        <v>119</v>
      </c>
      <c r="F5" s="1042" t="s">
        <v>121</v>
      </c>
      <c r="G5" s="1042" t="s">
        <v>126</v>
      </c>
      <c r="H5" s="1042" t="s">
        <v>127</v>
      </c>
      <c r="I5" s="1042" t="s">
        <v>186</v>
      </c>
      <c r="J5" s="1042" t="s">
        <v>128</v>
      </c>
      <c r="K5" s="1042" t="s">
        <v>183</v>
      </c>
      <c r="L5" s="1042" t="s">
        <v>129</v>
      </c>
      <c r="M5" s="1041" t="s">
        <v>0</v>
      </c>
      <c r="N5" s="1605"/>
    </row>
    <row r="6" spans="1:26" ht="60.6" customHeight="1" thickBot="1" x14ac:dyDescent="0.3">
      <c r="A6" s="1639"/>
      <c r="B6" s="1043" t="s">
        <v>577</v>
      </c>
      <c r="C6" s="1043" t="s">
        <v>578</v>
      </c>
      <c r="D6" s="1043" t="s">
        <v>579</v>
      </c>
      <c r="E6" s="1043" t="s">
        <v>580</v>
      </c>
      <c r="F6" s="1043" t="s">
        <v>581</v>
      </c>
      <c r="G6" s="1043" t="s">
        <v>582</v>
      </c>
      <c r="H6" s="1043" t="s">
        <v>583</v>
      </c>
      <c r="I6" s="1043" t="s">
        <v>584</v>
      </c>
      <c r="J6" s="1043" t="s">
        <v>585</v>
      </c>
      <c r="K6" s="1043" t="s">
        <v>586</v>
      </c>
      <c r="L6" s="1043" t="s">
        <v>587</v>
      </c>
      <c r="M6" s="1043" t="s">
        <v>372</v>
      </c>
      <c r="N6" s="1637"/>
    </row>
    <row r="7" spans="1:26" ht="24.95" customHeight="1" thickBot="1" x14ac:dyDescent="0.3">
      <c r="A7" s="1908" t="s">
        <v>635</v>
      </c>
      <c r="B7" s="1776"/>
      <c r="C7" s="992"/>
      <c r="D7" s="992"/>
      <c r="E7" s="992"/>
      <c r="F7" s="992"/>
      <c r="G7" s="992"/>
      <c r="H7" s="992"/>
      <c r="I7" s="992"/>
      <c r="J7" s="992"/>
      <c r="L7" s="996"/>
      <c r="M7" s="1819" t="s">
        <v>699</v>
      </c>
      <c r="N7" s="1902"/>
      <c r="P7" s="342"/>
    </row>
    <row r="8" spans="1:26" ht="24.95" customHeight="1" x14ac:dyDescent="0.45">
      <c r="A8" s="1256" t="s">
        <v>51</v>
      </c>
      <c r="B8" s="1135">
        <v>0</v>
      </c>
      <c r="C8" s="1135">
        <v>0</v>
      </c>
      <c r="D8" s="1135">
        <v>0</v>
      </c>
      <c r="E8" s="1135">
        <v>0</v>
      </c>
      <c r="F8" s="1135">
        <v>0</v>
      </c>
      <c r="G8" s="1135">
        <v>0</v>
      </c>
      <c r="H8" s="1135">
        <v>0</v>
      </c>
      <c r="I8" s="1135">
        <v>0</v>
      </c>
      <c r="J8" s="1135">
        <v>0</v>
      </c>
      <c r="K8" s="1135">
        <v>0</v>
      </c>
      <c r="L8" s="1135">
        <v>1</v>
      </c>
      <c r="M8" s="1135">
        <f>SUM(B8:L8)</f>
        <v>1</v>
      </c>
      <c r="N8" s="1134" t="s">
        <v>412</v>
      </c>
      <c r="O8" s="1262">
        <v>278</v>
      </c>
      <c r="P8" s="1324">
        <v>41</v>
      </c>
      <c r="Q8" s="1262"/>
      <c r="R8" s="1262">
        <v>1165</v>
      </c>
      <c r="S8" s="1262"/>
      <c r="T8" s="1262"/>
      <c r="U8" s="1262">
        <v>83</v>
      </c>
      <c r="V8" s="1262">
        <v>52</v>
      </c>
      <c r="W8" s="1262">
        <v>1191</v>
      </c>
      <c r="X8" s="1262">
        <v>12</v>
      </c>
      <c r="Y8" s="1262">
        <v>441</v>
      </c>
      <c r="Z8" s="1262">
        <v>3263</v>
      </c>
    </row>
    <row r="9" spans="1:26" ht="24.95" customHeight="1" x14ac:dyDescent="0.35">
      <c r="A9" s="665" t="s">
        <v>56</v>
      </c>
      <c r="B9" s="615">
        <v>0</v>
      </c>
      <c r="C9" s="615">
        <v>2</v>
      </c>
      <c r="D9" s="615">
        <v>0</v>
      </c>
      <c r="E9" s="615">
        <v>0</v>
      </c>
      <c r="F9" s="615">
        <v>0</v>
      </c>
      <c r="G9" s="615">
        <v>0</v>
      </c>
      <c r="H9" s="615">
        <v>0</v>
      </c>
      <c r="I9" s="615">
        <v>0</v>
      </c>
      <c r="J9" s="615">
        <v>0</v>
      </c>
      <c r="K9" s="615">
        <v>0</v>
      </c>
      <c r="L9" s="615">
        <v>8</v>
      </c>
      <c r="M9" s="615">
        <f>SUM(B9:L9)</f>
        <v>10</v>
      </c>
      <c r="N9" s="670" t="s">
        <v>449</v>
      </c>
      <c r="O9" s="257">
        <v>30</v>
      </c>
      <c r="P9" s="1322">
        <v>134</v>
      </c>
      <c r="Q9" s="257">
        <v>9</v>
      </c>
      <c r="R9" s="257">
        <v>127</v>
      </c>
      <c r="S9" s="257">
        <v>5</v>
      </c>
      <c r="T9" s="257">
        <v>4</v>
      </c>
      <c r="U9" s="257">
        <v>17</v>
      </c>
      <c r="V9" s="257">
        <v>8</v>
      </c>
      <c r="W9" s="257">
        <v>15</v>
      </c>
      <c r="X9" s="257">
        <v>1</v>
      </c>
      <c r="Y9" s="257">
        <v>157</v>
      </c>
      <c r="Z9" s="257">
        <v>507</v>
      </c>
    </row>
    <row r="10" spans="1:26" ht="24.95" customHeight="1" x14ac:dyDescent="0.35">
      <c r="A10" s="665" t="s">
        <v>57</v>
      </c>
      <c r="B10" s="615">
        <v>0</v>
      </c>
      <c r="C10" s="602">
        <v>7</v>
      </c>
      <c r="D10" s="602">
        <v>1</v>
      </c>
      <c r="E10" s="602">
        <v>2</v>
      </c>
      <c r="F10" s="602">
        <v>0</v>
      </c>
      <c r="G10" s="602">
        <v>0</v>
      </c>
      <c r="H10" s="602">
        <v>0</v>
      </c>
      <c r="I10" s="602">
        <v>0</v>
      </c>
      <c r="J10" s="602">
        <v>0</v>
      </c>
      <c r="K10" s="602">
        <v>1</v>
      </c>
      <c r="L10" s="602">
        <v>31</v>
      </c>
      <c r="M10" s="602">
        <f>SUM(B10:L10)</f>
        <v>42</v>
      </c>
      <c r="N10" s="670" t="s">
        <v>413</v>
      </c>
      <c r="O10" s="257"/>
      <c r="P10" s="1322"/>
      <c r="Q10" s="257"/>
      <c r="R10" s="257">
        <v>335</v>
      </c>
      <c r="S10" s="257"/>
      <c r="T10" s="257"/>
      <c r="U10" s="257"/>
      <c r="V10" s="257"/>
      <c r="W10" s="257"/>
      <c r="X10" s="257">
        <v>35</v>
      </c>
      <c r="Y10" s="257">
        <v>88</v>
      </c>
      <c r="Z10" s="257">
        <v>458</v>
      </c>
    </row>
    <row r="11" spans="1:26" ht="24.95" customHeight="1" x14ac:dyDescent="0.25">
      <c r="A11" s="650" t="s">
        <v>528</v>
      </c>
      <c r="B11" s="615">
        <v>0</v>
      </c>
      <c r="C11" s="602">
        <v>0</v>
      </c>
      <c r="D11" s="602">
        <v>0</v>
      </c>
      <c r="E11" s="602">
        <v>0</v>
      </c>
      <c r="F11" s="602">
        <v>0</v>
      </c>
      <c r="G11" s="602">
        <v>0</v>
      </c>
      <c r="H11" s="602">
        <v>0</v>
      </c>
      <c r="I11" s="602">
        <v>0</v>
      </c>
      <c r="J11" s="602">
        <v>0</v>
      </c>
      <c r="K11" s="602">
        <v>0</v>
      </c>
      <c r="L11" s="602">
        <v>21</v>
      </c>
      <c r="M11" s="602">
        <f>SUM(B11:L11)</f>
        <v>21</v>
      </c>
      <c r="N11" s="671" t="s">
        <v>416</v>
      </c>
      <c r="O11" s="454">
        <f t="shared" ref="O11:Z11" si="0">SUM(O8:O10)</f>
        <v>308</v>
      </c>
      <c r="P11" s="342">
        <f t="shared" si="0"/>
        <v>175</v>
      </c>
      <c r="Q11" s="454">
        <f t="shared" si="0"/>
        <v>9</v>
      </c>
      <c r="R11" s="454">
        <f t="shared" si="0"/>
        <v>1627</v>
      </c>
      <c r="S11" s="454">
        <f t="shared" si="0"/>
        <v>5</v>
      </c>
      <c r="T11" s="454">
        <f t="shared" si="0"/>
        <v>4</v>
      </c>
      <c r="U11" s="454">
        <f t="shared" si="0"/>
        <v>100</v>
      </c>
      <c r="V11" s="454">
        <f t="shared" si="0"/>
        <v>60</v>
      </c>
      <c r="W11" s="454">
        <f t="shared" si="0"/>
        <v>1206</v>
      </c>
      <c r="X11" s="454">
        <f t="shared" si="0"/>
        <v>48</v>
      </c>
      <c r="Y11" s="454">
        <f t="shared" si="0"/>
        <v>686</v>
      </c>
      <c r="Z11" s="454">
        <f t="shared" si="0"/>
        <v>4228</v>
      </c>
    </row>
    <row r="12" spans="1:26" ht="24.95" customHeight="1" x14ac:dyDescent="0.25">
      <c r="A12" s="666" t="s">
        <v>310</v>
      </c>
      <c r="B12" s="615">
        <v>0</v>
      </c>
      <c r="C12" s="602">
        <v>0</v>
      </c>
      <c r="D12" s="602">
        <v>0</v>
      </c>
      <c r="E12" s="602">
        <v>0</v>
      </c>
      <c r="F12" s="602">
        <v>0</v>
      </c>
      <c r="G12" s="602">
        <v>0</v>
      </c>
      <c r="H12" s="602">
        <v>0</v>
      </c>
      <c r="I12" s="602">
        <v>0</v>
      </c>
      <c r="J12" s="602">
        <v>0</v>
      </c>
      <c r="K12" s="602">
        <v>0</v>
      </c>
      <c r="L12" s="602">
        <v>0</v>
      </c>
      <c r="M12" s="602">
        <v>0</v>
      </c>
      <c r="N12" s="664" t="s">
        <v>422</v>
      </c>
      <c r="O12" s="454">
        <v>290</v>
      </c>
      <c r="P12" s="342">
        <v>235</v>
      </c>
      <c r="Q12" s="454">
        <v>17</v>
      </c>
      <c r="R12" s="454">
        <v>2606</v>
      </c>
      <c r="S12" s="454">
        <v>7</v>
      </c>
      <c r="T12" s="454">
        <v>5</v>
      </c>
      <c r="U12" s="454">
        <v>76</v>
      </c>
      <c r="V12" s="454">
        <v>6</v>
      </c>
      <c r="W12" s="454">
        <v>413</v>
      </c>
      <c r="X12" s="454">
        <v>54</v>
      </c>
      <c r="Y12" s="454">
        <v>1726</v>
      </c>
      <c r="Z12" s="454">
        <v>5435</v>
      </c>
    </row>
    <row r="13" spans="1:26" ht="24.95" customHeight="1" x14ac:dyDescent="0.25">
      <c r="A13" s="666" t="s">
        <v>49</v>
      </c>
      <c r="B13" s="615">
        <v>30</v>
      </c>
      <c r="C13" s="602">
        <v>125</v>
      </c>
      <c r="D13" s="602">
        <v>8</v>
      </c>
      <c r="E13" s="602">
        <v>117</v>
      </c>
      <c r="F13" s="602">
        <v>5</v>
      </c>
      <c r="G13" s="602">
        <v>4</v>
      </c>
      <c r="H13" s="602">
        <v>17</v>
      </c>
      <c r="I13" s="602">
        <v>7</v>
      </c>
      <c r="J13" s="602">
        <v>0</v>
      </c>
      <c r="K13" s="602">
        <v>0</v>
      </c>
      <c r="L13" s="602">
        <v>78</v>
      </c>
      <c r="M13" s="602">
        <f>SUM(B13:L13)</f>
        <v>391</v>
      </c>
      <c r="N13" s="672" t="s">
        <v>424</v>
      </c>
      <c r="P13" s="342"/>
      <c r="R13" s="454">
        <v>3</v>
      </c>
      <c r="Z13" s="454">
        <v>3</v>
      </c>
    </row>
    <row r="14" spans="1:26" ht="24.95" customHeight="1" x14ac:dyDescent="0.25">
      <c r="A14" s="666" t="s">
        <v>163</v>
      </c>
      <c r="B14" s="602">
        <v>0</v>
      </c>
      <c r="C14" s="602">
        <v>0</v>
      </c>
      <c r="D14" s="602">
        <v>0</v>
      </c>
      <c r="E14" s="602">
        <v>0</v>
      </c>
      <c r="F14" s="602">
        <v>0</v>
      </c>
      <c r="G14" s="602">
        <v>0</v>
      </c>
      <c r="H14" s="602">
        <v>0</v>
      </c>
      <c r="I14" s="602">
        <v>0</v>
      </c>
      <c r="J14" s="602">
        <v>0</v>
      </c>
      <c r="K14" s="602">
        <v>0</v>
      </c>
      <c r="L14" s="602">
        <v>0</v>
      </c>
      <c r="M14" s="602">
        <v>0</v>
      </c>
      <c r="N14" s="672" t="s">
        <v>425</v>
      </c>
      <c r="O14" s="454">
        <f t="shared" ref="O14:Z14" si="1">SUM(O11:O13)</f>
        <v>598</v>
      </c>
      <c r="P14" s="342">
        <f t="shared" si="1"/>
        <v>410</v>
      </c>
      <c r="Q14" s="454">
        <f t="shared" si="1"/>
        <v>26</v>
      </c>
      <c r="R14" s="454">
        <f t="shared" si="1"/>
        <v>4236</v>
      </c>
      <c r="S14" s="454">
        <f t="shared" si="1"/>
        <v>12</v>
      </c>
      <c r="T14" s="454">
        <f t="shared" si="1"/>
        <v>9</v>
      </c>
      <c r="U14" s="454">
        <f t="shared" si="1"/>
        <v>176</v>
      </c>
      <c r="V14" s="454">
        <f t="shared" si="1"/>
        <v>66</v>
      </c>
      <c r="W14" s="454">
        <f t="shared" si="1"/>
        <v>1619</v>
      </c>
      <c r="X14" s="454">
        <f t="shared" si="1"/>
        <v>102</v>
      </c>
      <c r="Y14" s="454">
        <f t="shared" si="1"/>
        <v>2412</v>
      </c>
      <c r="Z14" s="454">
        <f t="shared" si="1"/>
        <v>9666</v>
      </c>
    </row>
    <row r="15" spans="1:26" ht="24.95" customHeight="1" x14ac:dyDescent="0.25">
      <c r="A15" s="640" t="s">
        <v>562</v>
      </c>
      <c r="B15" s="602">
        <v>0</v>
      </c>
      <c r="C15" s="602">
        <v>0</v>
      </c>
      <c r="D15" s="602">
        <v>0</v>
      </c>
      <c r="E15" s="602">
        <v>0</v>
      </c>
      <c r="F15" s="602">
        <v>0</v>
      </c>
      <c r="G15" s="602">
        <v>0</v>
      </c>
      <c r="H15" s="602">
        <v>0</v>
      </c>
      <c r="I15" s="602">
        <v>0</v>
      </c>
      <c r="J15" s="602">
        <v>0</v>
      </c>
      <c r="K15" s="602">
        <v>0</v>
      </c>
      <c r="L15" s="602">
        <v>9</v>
      </c>
      <c r="M15" s="602">
        <f>SUM(B15:L15)</f>
        <v>9</v>
      </c>
      <c r="N15" s="674" t="s">
        <v>563</v>
      </c>
      <c r="P15" s="342"/>
    </row>
    <row r="16" spans="1:26" ht="24.95" customHeight="1" x14ac:dyDescent="0.25">
      <c r="A16" s="1136" t="s">
        <v>527</v>
      </c>
      <c r="B16" s="505">
        <v>0</v>
      </c>
      <c r="C16" s="505">
        <v>0</v>
      </c>
      <c r="D16" s="505">
        <v>0</v>
      </c>
      <c r="E16" s="505">
        <v>8</v>
      </c>
      <c r="F16" s="505">
        <v>0</v>
      </c>
      <c r="G16" s="505">
        <v>0</v>
      </c>
      <c r="H16" s="505">
        <v>0</v>
      </c>
      <c r="I16" s="505">
        <v>0</v>
      </c>
      <c r="J16" s="505">
        <v>0</v>
      </c>
      <c r="K16" s="505">
        <v>0</v>
      </c>
      <c r="L16" s="505">
        <v>0</v>
      </c>
      <c r="M16" s="505">
        <f>SUM(B16:L16)</f>
        <v>8</v>
      </c>
      <c r="N16" s="1136" t="s">
        <v>557</v>
      </c>
      <c r="P16" s="342"/>
    </row>
    <row r="17" spans="1:25" ht="24.95" customHeight="1" thickBot="1" x14ac:dyDescent="0.3">
      <c r="A17" s="1081" t="s">
        <v>919</v>
      </c>
      <c r="B17" s="1083">
        <v>0</v>
      </c>
      <c r="C17" s="1083">
        <v>0</v>
      </c>
      <c r="D17" s="1083">
        <v>0</v>
      </c>
      <c r="E17" s="1083">
        <v>0</v>
      </c>
      <c r="F17" s="1083">
        <v>0</v>
      </c>
      <c r="G17" s="1083">
        <v>0</v>
      </c>
      <c r="H17" s="1083">
        <v>0</v>
      </c>
      <c r="I17" s="1083">
        <v>1</v>
      </c>
      <c r="J17" s="1083">
        <v>15</v>
      </c>
      <c r="K17" s="1083">
        <v>0</v>
      </c>
      <c r="L17" s="1083">
        <v>10</v>
      </c>
      <c r="M17" s="1083">
        <f>SUM(B17:L17)</f>
        <v>26</v>
      </c>
      <c r="N17" s="1081" t="s">
        <v>918</v>
      </c>
      <c r="P17" s="342"/>
    </row>
    <row r="18" spans="1:25" ht="24.95" customHeight="1" thickBot="1" x14ac:dyDescent="0.3">
      <c r="A18" s="675" t="s">
        <v>550</v>
      </c>
      <c r="B18" s="549">
        <f t="shared" ref="B18:L18" si="2">SUM(B8:B17)</f>
        <v>30</v>
      </c>
      <c r="C18" s="554">
        <f t="shared" si="2"/>
        <v>134</v>
      </c>
      <c r="D18" s="554">
        <f t="shared" si="2"/>
        <v>9</v>
      </c>
      <c r="E18" s="554">
        <f t="shared" si="2"/>
        <v>127</v>
      </c>
      <c r="F18" s="554">
        <f t="shared" si="2"/>
        <v>5</v>
      </c>
      <c r="G18" s="554">
        <f t="shared" si="2"/>
        <v>4</v>
      </c>
      <c r="H18" s="554">
        <f t="shared" si="2"/>
        <v>17</v>
      </c>
      <c r="I18" s="554">
        <f t="shared" si="2"/>
        <v>8</v>
      </c>
      <c r="J18" s="554">
        <f t="shared" si="2"/>
        <v>15</v>
      </c>
      <c r="K18" s="554">
        <f t="shared" si="2"/>
        <v>1</v>
      </c>
      <c r="L18" s="554">
        <f t="shared" si="2"/>
        <v>158</v>
      </c>
      <c r="M18" s="554">
        <f>SUM(B18:L18)</f>
        <v>508</v>
      </c>
      <c r="N18" s="676" t="s">
        <v>682</v>
      </c>
      <c r="P18" s="342"/>
    </row>
    <row r="19" spans="1:25" ht="24.95" customHeight="1" thickBot="1" x14ac:dyDescent="0.3">
      <c r="A19" s="677" t="s">
        <v>690</v>
      </c>
      <c r="B19" s="641">
        <v>0</v>
      </c>
      <c r="C19" s="641">
        <v>0</v>
      </c>
      <c r="D19" s="641">
        <v>0</v>
      </c>
      <c r="E19" s="641">
        <v>335</v>
      </c>
      <c r="F19" s="641">
        <v>0</v>
      </c>
      <c r="G19" s="641">
        <v>0</v>
      </c>
      <c r="H19" s="641">
        <v>0</v>
      </c>
      <c r="I19" s="641">
        <v>0</v>
      </c>
      <c r="J19" s="641">
        <v>0</v>
      </c>
      <c r="K19" s="641">
        <v>35</v>
      </c>
      <c r="L19" s="641">
        <v>88</v>
      </c>
      <c r="M19" s="641">
        <f>SUM(B19:L19)</f>
        <v>458</v>
      </c>
      <c r="N19" s="678" t="s">
        <v>870</v>
      </c>
      <c r="P19" s="342"/>
    </row>
    <row r="20" spans="1:25" ht="24.95" customHeight="1" thickBot="1" x14ac:dyDescent="0.3">
      <c r="A20" s="679" t="s">
        <v>610</v>
      </c>
      <c r="B20" s="641">
        <v>329</v>
      </c>
      <c r="C20" s="641">
        <v>182</v>
      </c>
      <c r="D20" s="641">
        <v>9</v>
      </c>
      <c r="E20" s="641">
        <v>1891</v>
      </c>
      <c r="F20" s="641">
        <v>5</v>
      </c>
      <c r="G20" s="641">
        <v>4</v>
      </c>
      <c r="H20" s="641">
        <v>181</v>
      </c>
      <c r="I20" s="641">
        <v>82</v>
      </c>
      <c r="J20" s="641">
        <v>1244</v>
      </c>
      <c r="K20" s="641">
        <v>48</v>
      </c>
      <c r="L20" s="641">
        <v>974</v>
      </c>
      <c r="M20" s="641">
        <v>4949</v>
      </c>
      <c r="N20" s="981" t="s">
        <v>697</v>
      </c>
      <c r="O20" s="1125">
        <v>257</v>
      </c>
      <c r="P20" s="1125">
        <v>37</v>
      </c>
      <c r="Q20" s="1125">
        <v>0</v>
      </c>
      <c r="R20" s="1125">
        <v>970</v>
      </c>
      <c r="S20" s="1125">
        <v>0</v>
      </c>
      <c r="T20" s="1125">
        <v>0</v>
      </c>
      <c r="U20" s="1125">
        <v>2</v>
      </c>
      <c r="V20" s="1125">
        <v>30</v>
      </c>
      <c r="W20" s="1125">
        <v>1152</v>
      </c>
      <c r="X20" s="1125">
        <v>12</v>
      </c>
      <c r="Y20" s="1125">
        <v>225</v>
      </c>
    </row>
    <row r="21" spans="1:25" ht="24.95" customHeight="1" thickBot="1" x14ac:dyDescent="0.3">
      <c r="A21" s="555" t="s">
        <v>781</v>
      </c>
      <c r="B21" s="557">
        <v>0</v>
      </c>
      <c r="C21" s="557">
        <v>0</v>
      </c>
      <c r="D21" s="557">
        <v>0</v>
      </c>
      <c r="E21" s="557">
        <v>0</v>
      </c>
      <c r="F21" s="557">
        <v>0</v>
      </c>
      <c r="G21" s="557">
        <v>0</v>
      </c>
      <c r="H21" s="556">
        <v>0</v>
      </c>
      <c r="I21" s="556">
        <v>0</v>
      </c>
      <c r="J21" s="556">
        <v>0</v>
      </c>
      <c r="K21" s="556">
        <v>0</v>
      </c>
      <c r="L21" s="556">
        <v>0</v>
      </c>
      <c r="M21" s="556">
        <v>0</v>
      </c>
      <c r="N21" s="491" t="s">
        <v>552</v>
      </c>
      <c r="P21" s="342"/>
    </row>
    <row r="22" spans="1:25" ht="24.95" customHeight="1" x14ac:dyDescent="0.25">
      <c r="A22" s="492" t="s">
        <v>103</v>
      </c>
      <c r="B22" s="989">
        <v>1</v>
      </c>
      <c r="C22" s="989">
        <v>0</v>
      </c>
      <c r="D22" s="989">
        <v>0</v>
      </c>
      <c r="E22" s="989">
        <v>4</v>
      </c>
      <c r="F22" s="989">
        <v>0</v>
      </c>
      <c r="G22" s="989">
        <v>0</v>
      </c>
      <c r="H22" s="989">
        <v>0</v>
      </c>
      <c r="I22" s="989">
        <v>0</v>
      </c>
      <c r="J22" s="989">
        <v>1</v>
      </c>
      <c r="K22" s="989">
        <v>0</v>
      </c>
      <c r="L22" s="989">
        <v>0</v>
      </c>
      <c r="M22" s="989">
        <f>SUM(B22:L22)</f>
        <v>6</v>
      </c>
      <c r="N22" s="630" t="s">
        <v>390</v>
      </c>
      <c r="P22" s="342"/>
    </row>
    <row r="23" spans="1:25" ht="24.95" customHeight="1" x14ac:dyDescent="0.25">
      <c r="A23" s="496" t="s">
        <v>123</v>
      </c>
      <c r="B23" s="602">
        <v>28</v>
      </c>
      <c r="C23" s="602">
        <v>7</v>
      </c>
      <c r="D23" s="602">
        <v>0</v>
      </c>
      <c r="E23" s="602">
        <v>548</v>
      </c>
      <c r="F23" s="602">
        <v>0</v>
      </c>
      <c r="G23" s="602">
        <v>0</v>
      </c>
      <c r="H23" s="559">
        <v>0</v>
      </c>
      <c r="I23" s="559">
        <v>0</v>
      </c>
      <c r="J23" s="559">
        <v>92</v>
      </c>
      <c r="K23" s="559">
        <v>2</v>
      </c>
      <c r="L23" s="540">
        <v>279</v>
      </c>
      <c r="M23" s="541">
        <f>SUM(B23:L23)</f>
        <v>956</v>
      </c>
      <c r="N23" s="631" t="s">
        <v>396</v>
      </c>
      <c r="P23" s="342"/>
    </row>
    <row r="24" spans="1:25" ht="24.95" customHeight="1" x14ac:dyDescent="0.25">
      <c r="A24" s="1080" t="s">
        <v>928</v>
      </c>
      <c r="B24" s="602">
        <v>0</v>
      </c>
      <c r="C24" s="602">
        <v>0</v>
      </c>
      <c r="D24" s="602">
        <v>0</v>
      </c>
      <c r="E24" s="602">
        <v>0</v>
      </c>
      <c r="F24" s="602">
        <v>0</v>
      </c>
      <c r="G24" s="602">
        <v>0</v>
      </c>
      <c r="H24" s="602">
        <v>0</v>
      </c>
      <c r="I24" s="602">
        <v>0</v>
      </c>
      <c r="J24" s="602">
        <v>0</v>
      </c>
      <c r="K24" s="602">
        <v>0</v>
      </c>
      <c r="L24" s="602">
        <v>0</v>
      </c>
      <c r="M24" s="602">
        <v>0</v>
      </c>
      <c r="N24" s="664" t="s">
        <v>931</v>
      </c>
      <c r="P24" s="342"/>
    </row>
    <row r="25" spans="1:25" ht="24.95" customHeight="1" x14ac:dyDescent="0.25">
      <c r="A25" s="496" t="s">
        <v>139</v>
      </c>
      <c r="B25" s="602">
        <v>1</v>
      </c>
      <c r="C25" s="602">
        <v>3</v>
      </c>
      <c r="D25" s="602">
        <v>0</v>
      </c>
      <c r="E25" s="602">
        <v>37</v>
      </c>
      <c r="F25" s="602">
        <v>0</v>
      </c>
      <c r="G25" s="602">
        <v>0</v>
      </c>
      <c r="H25" s="559">
        <v>0</v>
      </c>
      <c r="I25" s="559">
        <v>0</v>
      </c>
      <c r="J25" s="559">
        <v>0</v>
      </c>
      <c r="K25" s="559">
        <v>7</v>
      </c>
      <c r="L25" s="540">
        <v>98</v>
      </c>
      <c r="M25" s="541">
        <f t="shared" ref="M25:M32" si="3">SUM(B25:L25)</f>
        <v>146</v>
      </c>
      <c r="N25" s="631" t="s">
        <v>397</v>
      </c>
      <c r="P25" s="342"/>
    </row>
    <row r="26" spans="1:25" ht="24.95" customHeight="1" x14ac:dyDescent="0.25">
      <c r="A26" s="496" t="s">
        <v>33</v>
      </c>
      <c r="B26" s="602">
        <v>56</v>
      </c>
      <c r="C26" s="602">
        <v>33</v>
      </c>
      <c r="D26" s="602">
        <v>0</v>
      </c>
      <c r="E26" s="602">
        <v>416</v>
      </c>
      <c r="F26" s="602">
        <v>14</v>
      </c>
      <c r="G26" s="602">
        <v>0</v>
      </c>
      <c r="H26" s="559">
        <v>76</v>
      </c>
      <c r="I26" s="559">
        <v>6</v>
      </c>
      <c r="J26" s="559">
        <v>57</v>
      </c>
      <c r="K26" s="559">
        <v>2</v>
      </c>
      <c r="L26" s="540">
        <v>27</v>
      </c>
      <c r="M26" s="541">
        <f t="shared" si="3"/>
        <v>687</v>
      </c>
      <c r="N26" s="631" t="s">
        <v>399</v>
      </c>
      <c r="P26" s="342"/>
    </row>
    <row r="27" spans="1:25" ht="24.95" customHeight="1" x14ac:dyDescent="0.25">
      <c r="A27" s="1046" t="s">
        <v>30</v>
      </c>
      <c r="B27" s="547">
        <v>4</v>
      </c>
      <c r="C27" s="547">
        <v>1</v>
      </c>
      <c r="D27" s="547">
        <v>0</v>
      </c>
      <c r="E27" s="547">
        <v>0</v>
      </c>
      <c r="F27" s="547">
        <v>0</v>
      </c>
      <c r="G27" s="547">
        <v>0</v>
      </c>
      <c r="H27" s="543">
        <v>0</v>
      </c>
      <c r="I27" s="543">
        <v>0</v>
      </c>
      <c r="J27" s="543">
        <v>25</v>
      </c>
      <c r="K27" s="543">
        <v>12</v>
      </c>
      <c r="L27" s="544">
        <v>12</v>
      </c>
      <c r="M27" s="544">
        <f t="shared" si="3"/>
        <v>54</v>
      </c>
      <c r="N27" s="631" t="s">
        <v>401</v>
      </c>
      <c r="P27" s="342"/>
    </row>
    <row r="28" spans="1:25" ht="24.95" customHeight="1" x14ac:dyDescent="0.25">
      <c r="A28" s="539" t="s">
        <v>296</v>
      </c>
      <c r="B28" s="547">
        <v>123</v>
      </c>
      <c r="C28" s="547">
        <v>71</v>
      </c>
      <c r="D28" s="547">
        <v>0</v>
      </c>
      <c r="E28" s="547">
        <v>1213</v>
      </c>
      <c r="F28" s="547">
        <v>0</v>
      </c>
      <c r="G28" s="547">
        <v>5</v>
      </c>
      <c r="H28" s="543">
        <v>0</v>
      </c>
      <c r="I28" s="543">
        <v>0</v>
      </c>
      <c r="J28" s="543">
        <v>139</v>
      </c>
      <c r="K28" s="543">
        <v>25</v>
      </c>
      <c r="L28" s="544">
        <v>707</v>
      </c>
      <c r="M28" s="544">
        <f t="shared" si="3"/>
        <v>2283</v>
      </c>
      <c r="N28" s="632" t="s">
        <v>402</v>
      </c>
      <c r="P28" s="342"/>
    </row>
    <row r="29" spans="1:25" ht="24.95" customHeight="1" x14ac:dyDescent="0.25">
      <c r="A29" s="539" t="s">
        <v>26</v>
      </c>
      <c r="B29" s="547">
        <v>54</v>
      </c>
      <c r="C29" s="547">
        <v>113</v>
      </c>
      <c r="D29" s="547">
        <v>11</v>
      </c>
      <c r="E29" s="547">
        <v>136</v>
      </c>
      <c r="F29" s="547">
        <v>0</v>
      </c>
      <c r="G29" s="547">
        <v>0</v>
      </c>
      <c r="H29" s="543">
        <v>0</v>
      </c>
      <c r="I29" s="543">
        <v>0</v>
      </c>
      <c r="J29" s="543">
        <v>42</v>
      </c>
      <c r="K29" s="543">
        <v>1</v>
      </c>
      <c r="L29" s="544">
        <v>380</v>
      </c>
      <c r="M29" s="544">
        <f t="shared" si="3"/>
        <v>737</v>
      </c>
      <c r="N29" s="632" t="s">
        <v>404</v>
      </c>
      <c r="P29" s="342"/>
    </row>
    <row r="30" spans="1:25" ht="24.95" customHeight="1" x14ac:dyDescent="0.25">
      <c r="A30" s="539" t="s">
        <v>38</v>
      </c>
      <c r="B30" s="547">
        <v>23</v>
      </c>
      <c r="C30" s="547">
        <v>7</v>
      </c>
      <c r="D30" s="547">
        <v>6</v>
      </c>
      <c r="E30" s="547">
        <v>252</v>
      </c>
      <c r="F30" s="547">
        <v>6</v>
      </c>
      <c r="G30" s="547">
        <v>0</v>
      </c>
      <c r="H30" s="543">
        <v>0</v>
      </c>
      <c r="I30" s="543">
        <v>0</v>
      </c>
      <c r="J30" s="543">
        <v>57</v>
      </c>
      <c r="K30" s="543">
        <v>5</v>
      </c>
      <c r="L30" s="544">
        <v>182</v>
      </c>
      <c r="M30" s="544">
        <f t="shared" si="3"/>
        <v>538</v>
      </c>
      <c r="N30" s="632" t="s">
        <v>406</v>
      </c>
      <c r="P30" s="342"/>
    </row>
    <row r="31" spans="1:25" ht="24.95" customHeight="1" thickBot="1" x14ac:dyDescent="0.3">
      <c r="A31" s="539" t="s">
        <v>43</v>
      </c>
      <c r="B31" s="547">
        <v>0</v>
      </c>
      <c r="C31" s="547">
        <v>0</v>
      </c>
      <c r="D31" s="547">
        <v>0</v>
      </c>
      <c r="E31" s="547">
        <v>0</v>
      </c>
      <c r="F31" s="547">
        <v>0</v>
      </c>
      <c r="G31" s="547">
        <v>0</v>
      </c>
      <c r="H31" s="543">
        <v>0</v>
      </c>
      <c r="I31" s="543">
        <v>0</v>
      </c>
      <c r="J31" s="543">
        <v>0</v>
      </c>
      <c r="K31" s="543">
        <v>0</v>
      </c>
      <c r="L31" s="544">
        <v>41</v>
      </c>
      <c r="M31" s="544">
        <f t="shared" si="3"/>
        <v>41</v>
      </c>
      <c r="N31" s="632" t="s">
        <v>408</v>
      </c>
      <c r="P31" s="342"/>
    </row>
    <row r="32" spans="1:25" ht="24.95" customHeight="1" thickBot="1" x14ac:dyDescent="0.3">
      <c r="A32" s="699" t="s">
        <v>619</v>
      </c>
      <c r="B32" s="549">
        <f t="shared" ref="B32:L32" si="4">SUM(B22:B31)</f>
        <v>290</v>
      </c>
      <c r="C32" s="549">
        <f t="shared" si="4"/>
        <v>235</v>
      </c>
      <c r="D32" s="549">
        <f t="shared" si="4"/>
        <v>17</v>
      </c>
      <c r="E32" s="549">
        <f t="shared" si="4"/>
        <v>2606</v>
      </c>
      <c r="F32" s="549">
        <f t="shared" si="4"/>
        <v>20</v>
      </c>
      <c r="G32" s="549">
        <f t="shared" si="4"/>
        <v>5</v>
      </c>
      <c r="H32" s="554">
        <f t="shared" si="4"/>
        <v>76</v>
      </c>
      <c r="I32" s="554">
        <f t="shared" si="4"/>
        <v>6</v>
      </c>
      <c r="J32" s="554">
        <f t="shared" si="4"/>
        <v>413</v>
      </c>
      <c r="K32" s="554">
        <f t="shared" si="4"/>
        <v>54</v>
      </c>
      <c r="L32" s="554">
        <f t="shared" si="4"/>
        <v>1726</v>
      </c>
      <c r="M32" s="554">
        <f t="shared" si="3"/>
        <v>5448</v>
      </c>
      <c r="N32" s="533" t="s">
        <v>700</v>
      </c>
      <c r="P32" s="342"/>
    </row>
    <row r="33" spans="1:16" ht="24.95" customHeight="1" thickBot="1" x14ac:dyDescent="0.3">
      <c r="A33" s="555" t="s">
        <v>782</v>
      </c>
      <c r="B33" s="557">
        <v>0</v>
      </c>
      <c r="C33" s="557">
        <v>0</v>
      </c>
      <c r="D33" s="557">
        <v>0</v>
      </c>
      <c r="E33" s="557">
        <v>0</v>
      </c>
      <c r="F33" s="557">
        <v>0</v>
      </c>
      <c r="G33" s="557">
        <v>0</v>
      </c>
      <c r="H33" s="556">
        <v>0</v>
      </c>
      <c r="I33" s="556">
        <v>0</v>
      </c>
      <c r="J33" s="556">
        <v>0</v>
      </c>
      <c r="K33" s="556">
        <v>0</v>
      </c>
      <c r="L33" s="557">
        <v>0</v>
      </c>
      <c r="M33" s="557">
        <v>0</v>
      </c>
      <c r="N33" s="692" t="s">
        <v>701</v>
      </c>
      <c r="P33" s="342"/>
    </row>
    <row r="34" spans="1:16" ht="24.95" customHeight="1" thickBot="1" x14ac:dyDescent="0.3">
      <c r="A34" s="492" t="s">
        <v>31</v>
      </c>
      <c r="B34" s="989">
        <v>0</v>
      </c>
      <c r="C34" s="989">
        <v>0</v>
      </c>
      <c r="D34" s="989">
        <v>0</v>
      </c>
      <c r="E34" s="989">
        <v>3</v>
      </c>
      <c r="F34" s="989">
        <v>0</v>
      </c>
      <c r="G34" s="989">
        <v>0</v>
      </c>
      <c r="H34" s="989">
        <v>0</v>
      </c>
      <c r="I34" s="989">
        <v>0</v>
      </c>
      <c r="J34" s="989">
        <v>0</v>
      </c>
      <c r="K34" s="989">
        <v>0</v>
      </c>
      <c r="L34" s="989">
        <v>0</v>
      </c>
      <c r="M34" s="989">
        <v>3</v>
      </c>
      <c r="N34" s="633" t="s">
        <v>397</v>
      </c>
      <c r="P34" s="342"/>
    </row>
    <row r="35" spans="1:16" ht="24.95" customHeight="1" thickBot="1" x14ac:dyDescent="0.3">
      <c r="A35" s="564" t="s">
        <v>625</v>
      </c>
      <c r="B35" s="549">
        <v>0</v>
      </c>
      <c r="C35" s="549">
        <v>0</v>
      </c>
      <c r="D35" s="549">
        <v>0</v>
      </c>
      <c r="E35" s="549">
        <v>3</v>
      </c>
      <c r="F35" s="549">
        <v>0</v>
      </c>
      <c r="G35" s="549">
        <v>0</v>
      </c>
      <c r="H35" s="554">
        <v>0</v>
      </c>
      <c r="I35" s="554">
        <v>0</v>
      </c>
      <c r="J35" s="554">
        <v>0</v>
      </c>
      <c r="K35" s="554">
        <v>0</v>
      </c>
      <c r="L35" s="554">
        <v>0</v>
      </c>
      <c r="M35" s="554">
        <v>3</v>
      </c>
      <c r="N35" s="981" t="s">
        <v>702</v>
      </c>
      <c r="P35" s="342"/>
    </row>
    <row r="36" spans="1:16" ht="24.95" customHeight="1" thickBot="1" x14ac:dyDescent="0.3">
      <c r="A36" s="530" t="s">
        <v>876</v>
      </c>
      <c r="B36" s="549">
        <v>619</v>
      </c>
      <c r="C36" s="565">
        <v>417</v>
      </c>
      <c r="D36" s="565">
        <v>26</v>
      </c>
      <c r="E36" s="565">
        <v>4500</v>
      </c>
      <c r="F36" s="565">
        <v>25</v>
      </c>
      <c r="G36" s="565">
        <v>9</v>
      </c>
      <c r="H36" s="565">
        <v>257</v>
      </c>
      <c r="I36" s="565">
        <v>88</v>
      </c>
      <c r="J36" s="565">
        <v>1657</v>
      </c>
      <c r="K36" s="565">
        <v>102</v>
      </c>
      <c r="L36" s="565">
        <v>2700</v>
      </c>
      <c r="M36" s="565">
        <v>10400</v>
      </c>
      <c r="N36" s="532" t="s">
        <v>877</v>
      </c>
      <c r="P36" s="342"/>
    </row>
    <row r="37" spans="1:16" ht="27.95" customHeight="1" x14ac:dyDescent="0.25">
      <c r="A37" s="1060" t="s">
        <v>878</v>
      </c>
      <c r="M37" s="454"/>
      <c r="N37" s="689" t="s">
        <v>873</v>
      </c>
      <c r="P37" s="342"/>
    </row>
    <row r="38" spans="1:16" ht="34.15" customHeight="1" x14ac:dyDescent="0.25">
      <c r="B38" s="454">
        <v>299</v>
      </c>
      <c r="C38" s="454">
        <v>48</v>
      </c>
      <c r="E38" s="454">
        <v>1429</v>
      </c>
      <c r="H38" s="454">
        <v>164</v>
      </c>
      <c r="I38" s="454">
        <v>74</v>
      </c>
      <c r="J38" s="454">
        <v>1229</v>
      </c>
      <c r="K38" s="454">
        <v>12</v>
      </c>
      <c r="L38" s="454">
        <v>728</v>
      </c>
      <c r="M38" s="342">
        <v>3983</v>
      </c>
    </row>
    <row r="39" spans="1:16" ht="34.15" customHeight="1" x14ac:dyDescent="0.25">
      <c r="B39" s="454">
        <v>30</v>
      </c>
      <c r="C39" s="454">
        <v>134</v>
      </c>
      <c r="D39" s="454">
        <v>9</v>
      </c>
      <c r="E39" s="454">
        <v>127</v>
      </c>
      <c r="F39" s="454">
        <v>5</v>
      </c>
      <c r="G39" s="454">
        <v>4</v>
      </c>
      <c r="H39" s="454">
        <v>17</v>
      </c>
      <c r="I39" s="454">
        <v>8</v>
      </c>
      <c r="J39" s="454">
        <v>15</v>
      </c>
      <c r="K39" s="454">
        <v>1</v>
      </c>
      <c r="L39" s="454">
        <v>158</v>
      </c>
      <c r="M39" s="342">
        <v>508</v>
      </c>
    </row>
    <row r="40" spans="1:16" ht="34.15" customHeight="1" x14ac:dyDescent="0.25">
      <c r="E40" s="454">
        <v>335</v>
      </c>
      <c r="K40" s="454">
        <v>35</v>
      </c>
      <c r="L40" s="454">
        <v>88</v>
      </c>
      <c r="M40" s="342">
        <v>458</v>
      </c>
    </row>
    <row r="41" spans="1:16" ht="34.15" customHeight="1" x14ac:dyDescent="0.25">
      <c r="B41" s="454">
        <f t="shared" ref="B41:M41" si="5">SUM(B38:B40)</f>
        <v>329</v>
      </c>
      <c r="C41" s="454">
        <f t="shared" si="5"/>
        <v>182</v>
      </c>
      <c r="D41" s="454">
        <f t="shared" si="5"/>
        <v>9</v>
      </c>
      <c r="E41" s="454">
        <f t="shared" si="5"/>
        <v>1891</v>
      </c>
      <c r="F41" s="454">
        <f t="shared" si="5"/>
        <v>5</v>
      </c>
      <c r="G41" s="454">
        <f t="shared" si="5"/>
        <v>4</v>
      </c>
      <c r="H41" s="454">
        <f t="shared" si="5"/>
        <v>181</v>
      </c>
      <c r="I41" s="454">
        <f t="shared" si="5"/>
        <v>82</v>
      </c>
      <c r="J41" s="454">
        <f t="shared" si="5"/>
        <v>1244</v>
      </c>
      <c r="K41" s="454">
        <f t="shared" si="5"/>
        <v>48</v>
      </c>
      <c r="L41" s="454">
        <f t="shared" si="5"/>
        <v>974</v>
      </c>
      <c r="M41" s="342">
        <f t="shared" si="5"/>
        <v>4949</v>
      </c>
    </row>
    <row r="42" spans="1:16" ht="34.15" customHeight="1" x14ac:dyDescent="0.25">
      <c r="B42" s="454">
        <v>290</v>
      </c>
      <c r="C42" s="454">
        <v>235</v>
      </c>
      <c r="D42" s="454">
        <v>17</v>
      </c>
      <c r="E42" s="454">
        <v>2606</v>
      </c>
      <c r="F42" s="454">
        <v>20</v>
      </c>
      <c r="G42" s="454">
        <v>5</v>
      </c>
      <c r="H42" s="454">
        <v>76</v>
      </c>
      <c r="I42" s="454">
        <v>6</v>
      </c>
      <c r="J42" s="454">
        <v>413</v>
      </c>
      <c r="K42" s="454">
        <v>54</v>
      </c>
      <c r="L42" s="454">
        <v>1726</v>
      </c>
      <c r="M42" s="342">
        <v>5448</v>
      </c>
    </row>
    <row r="43" spans="1:16" ht="34.15" customHeight="1" x14ac:dyDescent="0.25">
      <c r="E43" s="454">
        <v>3</v>
      </c>
      <c r="M43" s="342">
        <v>3</v>
      </c>
    </row>
    <row r="44" spans="1:16" ht="34.15" customHeight="1" x14ac:dyDescent="0.25">
      <c r="B44" s="454">
        <f t="shared" ref="B44:M44" si="6">SUM(B41:B43)</f>
        <v>619</v>
      </c>
      <c r="C44" s="454">
        <f t="shared" si="6"/>
        <v>417</v>
      </c>
      <c r="D44" s="454">
        <f t="shared" si="6"/>
        <v>26</v>
      </c>
      <c r="E44" s="454">
        <f t="shared" si="6"/>
        <v>4500</v>
      </c>
      <c r="F44" s="454">
        <f t="shared" si="6"/>
        <v>25</v>
      </c>
      <c r="G44" s="454">
        <f t="shared" si="6"/>
        <v>9</v>
      </c>
      <c r="H44" s="454">
        <f t="shared" si="6"/>
        <v>257</v>
      </c>
      <c r="I44" s="454">
        <f t="shared" si="6"/>
        <v>88</v>
      </c>
      <c r="J44" s="454">
        <f t="shared" si="6"/>
        <v>1657</v>
      </c>
      <c r="K44" s="454">
        <f t="shared" si="6"/>
        <v>102</v>
      </c>
      <c r="L44" s="454">
        <f t="shared" si="6"/>
        <v>2700</v>
      </c>
      <c r="M44" s="342">
        <f t="shared" si="6"/>
        <v>10400</v>
      </c>
    </row>
  </sheetData>
  <mergeCells count="7">
    <mergeCell ref="A7:B7"/>
    <mergeCell ref="M7:N7"/>
    <mergeCell ref="A1:N1"/>
    <mergeCell ref="A2:N2"/>
    <mergeCell ref="B4:L4"/>
    <mergeCell ref="A4:A6"/>
    <mergeCell ref="N4:N6"/>
  </mergeCells>
  <printOptions horizontalCentered="1"/>
  <pageMargins left="0.25" right="0.25" top="0.63" bottom="0.61" header="0.3" footer="0.3"/>
  <pageSetup paperSize="9" scale="50" orientation="landscape" r:id="rId1"/>
  <headerFooter>
    <oddFooter>&amp;C&amp;12 &amp;"Arial,Bold"&amp;14 33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26"/>
  <sheetViews>
    <sheetView rightToLeft="1" view="pageBreakPreview" zoomScale="60" zoomScaleNormal="60" workbookViewId="0">
      <selection activeCell="B24" sqref="B24"/>
    </sheetView>
  </sheetViews>
  <sheetFormatPr defaultColWidth="9.140625" defaultRowHeight="34.15" customHeight="1" x14ac:dyDescent="0.25"/>
  <cols>
    <col min="1" max="1" width="31.42578125" style="454" customWidth="1"/>
    <col min="2" max="2" width="11" style="454" customWidth="1"/>
    <col min="3" max="3" width="17.42578125" style="454" customWidth="1"/>
    <col min="4" max="4" width="14.140625" style="454" customWidth="1"/>
    <col min="5" max="5" width="12.28515625" style="454" customWidth="1"/>
    <col min="6" max="6" width="16.5703125" style="454" customWidth="1"/>
    <col min="7" max="7" width="15.42578125" style="454" customWidth="1"/>
    <col min="8" max="8" width="13.5703125" style="454" customWidth="1"/>
    <col min="9" max="9" width="13.42578125" style="454" customWidth="1"/>
    <col min="10" max="10" width="18.140625" style="454" customWidth="1"/>
    <col min="11" max="11" width="12.5703125" style="454" customWidth="1"/>
    <col min="12" max="12" width="16.42578125" style="454" customWidth="1"/>
    <col min="13" max="13" width="14.5703125" style="454" customWidth="1"/>
    <col min="14" max="14" width="13" style="454" customWidth="1"/>
    <col min="15" max="15" width="62.28515625" style="454" customWidth="1"/>
    <col min="16" max="16384" width="9.140625" style="454"/>
  </cols>
  <sheetData>
    <row r="1" spans="1:17" ht="26.1" customHeight="1" x14ac:dyDescent="0.25">
      <c r="A1" s="1834" t="s">
        <v>1000</v>
      </c>
      <c r="B1" s="1834"/>
      <c r="C1" s="1834"/>
      <c r="D1" s="1834"/>
      <c r="E1" s="1834"/>
      <c r="F1" s="1834"/>
      <c r="G1" s="1834"/>
      <c r="H1" s="1834"/>
      <c r="I1" s="1834"/>
      <c r="J1" s="1834"/>
      <c r="K1" s="1834"/>
      <c r="L1" s="1834"/>
      <c r="M1" s="1834"/>
      <c r="N1" s="1834"/>
      <c r="O1" s="1834"/>
    </row>
    <row r="2" spans="1:17" ht="48" customHeight="1" x14ac:dyDescent="0.25">
      <c r="A2" s="1834" t="s">
        <v>1029</v>
      </c>
      <c r="B2" s="1834"/>
      <c r="C2" s="1834"/>
      <c r="D2" s="1834"/>
      <c r="E2" s="1834"/>
      <c r="F2" s="1834"/>
      <c r="G2" s="1834"/>
      <c r="H2" s="1834"/>
      <c r="I2" s="1834"/>
      <c r="J2" s="1834"/>
      <c r="K2" s="1834"/>
      <c r="L2" s="1834"/>
      <c r="M2" s="1834"/>
      <c r="N2" s="1834"/>
      <c r="O2" s="1834"/>
    </row>
    <row r="3" spans="1:17" ht="27" customHeight="1" thickBot="1" x14ac:dyDescent="0.3">
      <c r="A3" s="646" t="s">
        <v>952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356"/>
      <c r="O3" s="647" t="s">
        <v>903</v>
      </c>
    </row>
    <row r="4" spans="1:17" ht="36.6" customHeight="1" thickBot="1" x14ac:dyDescent="0.3">
      <c r="A4" s="1638" t="s">
        <v>775</v>
      </c>
      <c r="B4" s="1726" t="s">
        <v>778</v>
      </c>
      <c r="C4" s="1904"/>
      <c r="D4" s="1904"/>
      <c r="E4" s="1904"/>
      <c r="F4" s="1904"/>
      <c r="G4" s="1904"/>
      <c r="H4" s="1904"/>
      <c r="I4" s="1904"/>
      <c r="J4" s="1904"/>
      <c r="K4" s="1904"/>
      <c r="L4" s="1904"/>
      <c r="M4" s="1904"/>
      <c r="N4" s="1065"/>
      <c r="O4" s="1832" t="s">
        <v>862</v>
      </c>
    </row>
    <row r="5" spans="1:17" ht="56.1" customHeight="1" x14ac:dyDescent="0.25">
      <c r="A5" s="1603"/>
      <c r="B5" s="644" t="s">
        <v>182</v>
      </c>
      <c r="C5" s="644" t="s">
        <v>184</v>
      </c>
      <c r="D5" s="644" t="s">
        <v>264</v>
      </c>
      <c r="E5" s="644" t="s">
        <v>591</v>
      </c>
      <c r="F5" s="644" t="s">
        <v>266</v>
      </c>
      <c r="G5" s="644" t="s">
        <v>267</v>
      </c>
      <c r="H5" s="644" t="s">
        <v>130</v>
      </c>
      <c r="I5" s="644" t="s">
        <v>268</v>
      </c>
      <c r="J5" s="644" t="s">
        <v>269</v>
      </c>
      <c r="K5" s="644" t="s">
        <v>180</v>
      </c>
      <c r="L5" s="644" t="s">
        <v>270</v>
      </c>
      <c r="M5" s="644" t="s">
        <v>178</v>
      </c>
      <c r="N5" s="1054" t="s">
        <v>0</v>
      </c>
      <c r="O5" s="1605"/>
    </row>
    <row r="6" spans="1:17" ht="75.599999999999994" customHeight="1" thickBot="1" x14ac:dyDescent="0.3">
      <c r="A6" s="1639"/>
      <c r="B6" s="645" t="s">
        <v>592</v>
      </c>
      <c r="C6" s="645" t="s">
        <v>593</v>
      </c>
      <c r="D6" s="645" t="s">
        <v>586</v>
      </c>
      <c r="E6" s="645" t="s">
        <v>594</v>
      </c>
      <c r="F6" s="645" t="s">
        <v>595</v>
      </c>
      <c r="G6" s="645" t="s">
        <v>596</v>
      </c>
      <c r="H6" s="645" t="s">
        <v>571</v>
      </c>
      <c r="I6" s="645" t="s">
        <v>906</v>
      </c>
      <c r="J6" s="645" t="s">
        <v>597</v>
      </c>
      <c r="K6" s="645" t="s">
        <v>574</v>
      </c>
      <c r="L6" s="645" t="s">
        <v>598</v>
      </c>
      <c r="M6" s="645" t="s">
        <v>599</v>
      </c>
      <c r="N6" s="645" t="s">
        <v>372</v>
      </c>
      <c r="O6" s="1637"/>
    </row>
    <row r="7" spans="1:17" ht="33" customHeight="1" thickBot="1" x14ac:dyDescent="0.3">
      <c r="A7" s="655" t="s">
        <v>780</v>
      </c>
      <c r="B7" s="515"/>
      <c r="C7" s="515"/>
      <c r="D7" s="635"/>
      <c r="E7" s="635"/>
      <c r="F7" s="635"/>
      <c r="G7" s="656"/>
      <c r="H7" s="656"/>
      <c r="I7" s="635"/>
      <c r="J7" s="635"/>
      <c r="K7" s="635"/>
      <c r="L7" s="656"/>
      <c r="M7" s="656"/>
      <c r="N7" s="635"/>
      <c r="O7" s="491" t="s">
        <v>698</v>
      </c>
      <c r="Q7" s="342"/>
    </row>
    <row r="8" spans="1:17" ht="33" customHeight="1" x14ac:dyDescent="0.25">
      <c r="A8" s="648" t="s">
        <v>196</v>
      </c>
      <c r="B8" s="989">
        <v>0</v>
      </c>
      <c r="C8" s="989">
        <v>0</v>
      </c>
      <c r="D8" s="989">
        <v>0</v>
      </c>
      <c r="E8" s="989">
        <v>0</v>
      </c>
      <c r="F8" s="989">
        <v>0</v>
      </c>
      <c r="G8" s="989">
        <v>0</v>
      </c>
      <c r="H8" s="989">
        <v>3</v>
      </c>
      <c r="I8" s="989">
        <v>0</v>
      </c>
      <c r="J8" s="989">
        <v>0</v>
      </c>
      <c r="K8" s="989">
        <v>0</v>
      </c>
      <c r="L8" s="989">
        <v>0</v>
      </c>
      <c r="M8" s="989">
        <v>0</v>
      </c>
      <c r="N8" s="989">
        <f>SUM(B8:M8)</f>
        <v>3</v>
      </c>
      <c r="O8" s="649" t="s">
        <v>389</v>
      </c>
      <c r="Q8" s="342"/>
    </row>
    <row r="9" spans="1:17" ht="33" customHeight="1" x14ac:dyDescent="0.25">
      <c r="A9" s="657" t="s">
        <v>301</v>
      </c>
      <c r="B9" s="602">
        <v>0</v>
      </c>
      <c r="C9" s="602">
        <v>0</v>
      </c>
      <c r="D9" s="602">
        <v>0</v>
      </c>
      <c r="E9" s="602">
        <v>0</v>
      </c>
      <c r="F9" s="602">
        <v>0</v>
      </c>
      <c r="G9" s="602">
        <v>0</v>
      </c>
      <c r="H9" s="602">
        <v>0</v>
      </c>
      <c r="I9" s="602">
        <v>0</v>
      </c>
      <c r="J9" s="602">
        <v>0</v>
      </c>
      <c r="K9" s="602">
        <v>0</v>
      </c>
      <c r="L9" s="602">
        <v>0</v>
      </c>
      <c r="M9" s="602">
        <v>0</v>
      </c>
      <c r="N9" s="602">
        <v>0</v>
      </c>
      <c r="O9" s="627" t="s">
        <v>437</v>
      </c>
      <c r="Q9" s="342"/>
    </row>
    <row r="10" spans="1:17" ht="33" customHeight="1" x14ac:dyDescent="0.25">
      <c r="A10" s="1084" t="s">
        <v>44</v>
      </c>
      <c r="B10" s="602">
        <v>0</v>
      </c>
      <c r="C10" s="602">
        <v>0</v>
      </c>
      <c r="D10" s="602">
        <v>0</v>
      </c>
      <c r="E10" s="602">
        <v>0</v>
      </c>
      <c r="F10" s="602">
        <v>0</v>
      </c>
      <c r="G10" s="602">
        <v>0</v>
      </c>
      <c r="H10" s="602">
        <v>1</v>
      </c>
      <c r="I10" s="602">
        <v>0</v>
      </c>
      <c r="J10" s="602">
        <v>0</v>
      </c>
      <c r="K10" s="602">
        <v>0</v>
      </c>
      <c r="L10" s="602">
        <v>0</v>
      </c>
      <c r="M10" s="602">
        <v>0</v>
      </c>
      <c r="N10" s="602">
        <f>SUM(B10:M10)</f>
        <v>1</v>
      </c>
      <c r="O10" s="604" t="s">
        <v>391</v>
      </c>
      <c r="Q10" s="342"/>
    </row>
    <row r="11" spans="1:17" ht="33" customHeight="1" x14ac:dyDescent="0.25">
      <c r="A11" s="657" t="s">
        <v>36</v>
      </c>
      <c r="B11" s="602">
        <v>0</v>
      </c>
      <c r="C11" s="602">
        <v>0</v>
      </c>
      <c r="D11" s="602">
        <v>0</v>
      </c>
      <c r="E11" s="602">
        <v>0</v>
      </c>
      <c r="F11" s="602">
        <v>0</v>
      </c>
      <c r="G11" s="602">
        <v>0</v>
      </c>
      <c r="H11" s="602">
        <v>0</v>
      </c>
      <c r="I11" s="602">
        <v>0</v>
      </c>
      <c r="J11" s="602">
        <v>0</v>
      </c>
      <c r="K11" s="602">
        <v>0</v>
      </c>
      <c r="L11" s="602">
        <v>0</v>
      </c>
      <c r="M11" s="602">
        <v>0</v>
      </c>
      <c r="N11" s="602">
        <v>0</v>
      </c>
      <c r="O11" s="627" t="s">
        <v>392</v>
      </c>
      <c r="Q11" s="342"/>
    </row>
    <row r="12" spans="1:17" ht="33" customHeight="1" x14ac:dyDescent="0.25">
      <c r="A12" s="657" t="s">
        <v>35</v>
      </c>
      <c r="B12" s="602">
        <v>0</v>
      </c>
      <c r="C12" s="602">
        <v>0</v>
      </c>
      <c r="D12" s="602">
        <v>1</v>
      </c>
      <c r="E12" s="602">
        <v>0</v>
      </c>
      <c r="F12" s="602">
        <v>0</v>
      </c>
      <c r="G12" s="602">
        <v>0</v>
      </c>
      <c r="H12" s="602">
        <v>0</v>
      </c>
      <c r="I12" s="602">
        <v>0</v>
      </c>
      <c r="J12" s="602">
        <v>0</v>
      </c>
      <c r="K12" s="602">
        <v>0</v>
      </c>
      <c r="L12" s="602">
        <v>0</v>
      </c>
      <c r="M12" s="602">
        <v>0</v>
      </c>
      <c r="N12" s="602">
        <f>SUM(B12:M12)</f>
        <v>1</v>
      </c>
      <c r="O12" s="627" t="s">
        <v>394</v>
      </c>
      <c r="Q12" s="342"/>
    </row>
    <row r="13" spans="1:17" ht="33" customHeight="1" x14ac:dyDescent="0.25">
      <c r="A13" s="657" t="s">
        <v>123</v>
      </c>
      <c r="B13" s="602">
        <v>0</v>
      </c>
      <c r="C13" s="602">
        <v>0</v>
      </c>
      <c r="D13" s="602">
        <v>0</v>
      </c>
      <c r="E13" s="602">
        <v>0</v>
      </c>
      <c r="F13" s="602">
        <v>0</v>
      </c>
      <c r="G13" s="602">
        <v>0</v>
      </c>
      <c r="H13" s="602">
        <v>0</v>
      </c>
      <c r="I13" s="602">
        <v>0</v>
      </c>
      <c r="J13" s="602">
        <v>0</v>
      </c>
      <c r="K13" s="602">
        <v>0</v>
      </c>
      <c r="L13" s="602">
        <v>0</v>
      </c>
      <c r="M13" s="602">
        <v>0</v>
      </c>
      <c r="N13" s="602">
        <v>0</v>
      </c>
      <c r="O13" s="627" t="s">
        <v>396</v>
      </c>
      <c r="Q13" s="342"/>
    </row>
    <row r="14" spans="1:17" ht="33" customHeight="1" x14ac:dyDescent="0.25">
      <c r="A14" s="657" t="s">
        <v>928</v>
      </c>
      <c r="B14" s="602">
        <v>0</v>
      </c>
      <c r="C14" s="602">
        <v>0</v>
      </c>
      <c r="D14" s="602">
        <v>0</v>
      </c>
      <c r="E14" s="602">
        <v>0</v>
      </c>
      <c r="F14" s="602">
        <v>0</v>
      </c>
      <c r="G14" s="602">
        <v>0</v>
      </c>
      <c r="H14" s="602">
        <v>0</v>
      </c>
      <c r="I14" s="602">
        <v>0</v>
      </c>
      <c r="J14" s="602">
        <v>0</v>
      </c>
      <c r="K14" s="602">
        <v>0</v>
      </c>
      <c r="L14" s="602">
        <v>0</v>
      </c>
      <c r="M14" s="602">
        <v>0</v>
      </c>
      <c r="N14" s="602">
        <v>0</v>
      </c>
      <c r="O14" s="627" t="s">
        <v>931</v>
      </c>
      <c r="Q14" s="342"/>
    </row>
    <row r="15" spans="1:17" ht="33" customHeight="1" x14ac:dyDescent="0.25">
      <c r="A15" s="657" t="s">
        <v>139</v>
      </c>
      <c r="B15" s="602">
        <v>0</v>
      </c>
      <c r="C15" s="602">
        <v>0</v>
      </c>
      <c r="D15" s="602">
        <v>0</v>
      </c>
      <c r="E15" s="602">
        <v>0</v>
      </c>
      <c r="F15" s="602">
        <v>0</v>
      </c>
      <c r="G15" s="602">
        <v>0</v>
      </c>
      <c r="H15" s="602">
        <v>0</v>
      </c>
      <c r="I15" s="602">
        <v>0</v>
      </c>
      <c r="J15" s="602">
        <v>0</v>
      </c>
      <c r="K15" s="602">
        <v>0</v>
      </c>
      <c r="L15" s="602">
        <v>0</v>
      </c>
      <c r="M15" s="602">
        <v>0</v>
      </c>
      <c r="N15" s="602">
        <v>0</v>
      </c>
      <c r="O15" s="627" t="s">
        <v>397</v>
      </c>
      <c r="Q15" s="342"/>
    </row>
    <row r="16" spans="1:17" ht="33" customHeight="1" x14ac:dyDescent="0.25">
      <c r="A16" s="657" t="s">
        <v>39</v>
      </c>
      <c r="B16" s="602">
        <v>0</v>
      </c>
      <c r="C16" s="602">
        <v>0</v>
      </c>
      <c r="D16" s="602">
        <v>0</v>
      </c>
      <c r="E16" s="602">
        <v>0</v>
      </c>
      <c r="F16" s="602">
        <v>0</v>
      </c>
      <c r="G16" s="602">
        <v>0</v>
      </c>
      <c r="H16" s="602">
        <v>0</v>
      </c>
      <c r="I16" s="602">
        <v>0</v>
      </c>
      <c r="J16" s="602">
        <v>0</v>
      </c>
      <c r="K16" s="602">
        <v>0</v>
      </c>
      <c r="L16" s="602">
        <v>0</v>
      </c>
      <c r="M16" s="602">
        <v>0</v>
      </c>
      <c r="N16" s="602">
        <v>0</v>
      </c>
      <c r="O16" s="627" t="s">
        <v>439</v>
      </c>
      <c r="Q16" s="342"/>
    </row>
    <row r="17" spans="1:17" ht="33" customHeight="1" x14ac:dyDescent="0.25">
      <c r="A17" s="657" t="s">
        <v>33</v>
      </c>
      <c r="B17" s="602">
        <v>0</v>
      </c>
      <c r="C17" s="602">
        <v>6</v>
      </c>
      <c r="D17" s="602">
        <v>2</v>
      </c>
      <c r="E17" s="602">
        <v>0</v>
      </c>
      <c r="F17" s="602">
        <v>0</v>
      </c>
      <c r="G17" s="602">
        <v>0</v>
      </c>
      <c r="H17" s="602">
        <v>0</v>
      </c>
      <c r="I17" s="602">
        <v>0</v>
      </c>
      <c r="J17" s="602">
        <v>15</v>
      </c>
      <c r="K17" s="602">
        <v>1</v>
      </c>
      <c r="L17" s="602">
        <v>0</v>
      </c>
      <c r="M17" s="602">
        <v>0</v>
      </c>
      <c r="N17" s="602">
        <f>SUM(B17:M17)</f>
        <v>24</v>
      </c>
      <c r="O17" s="627" t="s">
        <v>399</v>
      </c>
      <c r="Q17" s="342"/>
    </row>
    <row r="18" spans="1:17" ht="33" customHeight="1" x14ac:dyDescent="0.25">
      <c r="A18" s="657" t="s">
        <v>134</v>
      </c>
      <c r="B18" s="602">
        <v>2</v>
      </c>
      <c r="C18" s="602">
        <v>0</v>
      </c>
      <c r="D18" s="602">
        <v>0</v>
      </c>
      <c r="E18" s="602">
        <v>0</v>
      </c>
      <c r="F18" s="602">
        <v>0</v>
      </c>
      <c r="G18" s="602">
        <v>0</v>
      </c>
      <c r="H18" s="602">
        <v>0</v>
      </c>
      <c r="I18" s="602">
        <v>0</v>
      </c>
      <c r="J18" s="602">
        <v>0</v>
      </c>
      <c r="K18" s="602">
        <v>0</v>
      </c>
      <c r="L18" s="602">
        <v>0</v>
      </c>
      <c r="M18" s="602">
        <v>0</v>
      </c>
      <c r="N18" s="602">
        <f>SUM(B18:M18)</f>
        <v>2</v>
      </c>
      <c r="O18" s="627" t="s">
        <v>400</v>
      </c>
      <c r="Q18" s="342"/>
    </row>
    <row r="19" spans="1:17" ht="33" customHeight="1" x14ac:dyDescent="0.25">
      <c r="A19" s="657" t="s">
        <v>30</v>
      </c>
      <c r="B19" s="602">
        <v>1</v>
      </c>
      <c r="C19" s="602">
        <v>0</v>
      </c>
      <c r="D19" s="602">
        <v>0</v>
      </c>
      <c r="E19" s="602">
        <v>0</v>
      </c>
      <c r="F19" s="602">
        <v>101</v>
      </c>
      <c r="G19" s="602">
        <v>0</v>
      </c>
      <c r="H19" s="602">
        <v>162</v>
      </c>
      <c r="I19" s="602">
        <v>0</v>
      </c>
      <c r="J19" s="602">
        <v>860</v>
      </c>
      <c r="K19" s="602">
        <v>81</v>
      </c>
      <c r="L19" s="602">
        <v>0</v>
      </c>
      <c r="M19" s="602">
        <v>12</v>
      </c>
      <c r="N19" s="602">
        <f>SUM(B19:M19)</f>
        <v>1217</v>
      </c>
      <c r="O19" s="627" t="s">
        <v>428</v>
      </c>
      <c r="Q19" s="342"/>
    </row>
    <row r="20" spans="1:17" ht="33" customHeight="1" x14ac:dyDescent="0.25">
      <c r="A20" s="657" t="s">
        <v>296</v>
      </c>
      <c r="B20" s="602">
        <v>0</v>
      </c>
      <c r="C20" s="602">
        <v>15</v>
      </c>
      <c r="D20" s="602">
        <v>0</v>
      </c>
      <c r="E20" s="602">
        <v>18</v>
      </c>
      <c r="F20" s="602">
        <v>0</v>
      </c>
      <c r="G20" s="602">
        <v>0</v>
      </c>
      <c r="H20" s="602">
        <v>0</v>
      </c>
      <c r="I20" s="602">
        <v>0</v>
      </c>
      <c r="J20" s="602">
        <v>64</v>
      </c>
      <c r="K20" s="602">
        <v>0</v>
      </c>
      <c r="L20" s="602">
        <v>0</v>
      </c>
      <c r="M20" s="602">
        <v>0</v>
      </c>
      <c r="N20" s="602">
        <f>SUM(B20:M20)</f>
        <v>97</v>
      </c>
      <c r="O20" s="627" t="s">
        <v>402</v>
      </c>
      <c r="Q20" s="342"/>
    </row>
    <row r="21" spans="1:17" ht="33" customHeight="1" x14ac:dyDescent="0.25">
      <c r="A21" s="657" t="s">
        <v>42</v>
      </c>
      <c r="B21" s="602">
        <v>0</v>
      </c>
      <c r="C21" s="602">
        <v>0</v>
      </c>
      <c r="D21" s="602">
        <v>0</v>
      </c>
      <c r="E21" s="602">
        <v>0</v>
      </c>
      <c r="F21" s="602">
        <v>0</v>
      </c>
      <c r="G21" s="602">
        <v>0</v>
      </c>
      <c r="H21" s="602">
        <v>0</v>
      </c>
      <c r="I21" s="602">
        <v>0</v>
      </c>
      <c r="J21" s="602">
        <v>0</v>
      </c>
      <c r="K21" s="602">
        <v>0</v>
      </c>
      <c r="L21" s="602">
        <v>0</v>
      </c>
      <c r="M21" s="602">
        <v>0</v>
      </c>
      <c r="N21" s="602">
        <v>0</v>
      </c>
      <c r="O21" s="627" t="s">
        <v>403</v>
      </c>
      <c r="Q21" s="342"/>
    </row>
    <row r="22" spans="1:17" ht="33" customHeight="1" x14ac:dyDescent="0.25">
      <c r="A22" s="657" t="s">
        <v>26</v>
      </c>
      <c r="B22" s="602">
        <v>0</v>
      </c>
      <c r="C22" s="602">
        <v>1</v>
      </c>
      <c r="D22" s="602">
        <v>0</v>
      </c>
      <c r="E22" s="602">
        <v>0</v>
      </c>
      <c r="F22" s="602">
        <v>2</v>
      </c>
      <c r="G22" s="602">
        <v>0</v>
      </c>
      <c r="H22" s="602">
        <v>0</v>
      </c>
      <c r="I22" s="602">
        <v>0</v>
      </c>
      <c r="J22" s="602">
        <v>4</v>
      </c>
      <c r="K22" s="602">
        <v>0</v>
      </c>
      <c r="L22" s="602">
        <v>0</v>
      </c>
      <c r="M22" s="602">
        <v>0</v>
      </c>
      <c r="N22" s="602">
        <f>SUM(B22:M22)</f>
        <v>7</v>
      </c>
      <c r="O22" s="627" t="s">
        <v>440</v>
      </c>
      <c r="Q22" s="342"/>
    </row>
    <row r="23" spans="1:17" ht="33" customHeight="1" x14ac:dyDescent="0.25">
      <c r="A23" s="657" t="s">
        <v>34</v>
      </c>
      <c r="B23" s="602">
        <v>1</v>
      </c>
      <c r="C23" s="602">
        <v>7</v>
      </c>
      <c r="D23" s="602">
        <v>4</v>
      </c>
      <c r="E23" s="602">
        <v>0</v>
      </c>
      <c r="F23" s="602">
        <v>0</v>
      </c>
      <c r="G23" s="602">
        <v>1</v>
      </c>
      <c r="H23" s="602">
        <v>1</v>
      </c>
      <c r="I23" s="602">
        <v>0</v>
      </c>
      <c r="J23" s="602">
        <v>7</v>
      </c>
      <c r="K23" s="602">
        <v>0</v>
      </c>
      <c r="L23" s="602">
        <v>0</v>
      </c>
      <c r="M23" s="602">
        <v>0</v>
      </c>
      <c r="N23" s="602">
        <f>SUM(B23:M23)</f>
        <v>21</v>
      </c>
      <c r="O23" s="627" t="s">
        <v>441</v>
      </c>
      <c r="Q23" s="342"/>
    </row>
    <row r="24" spans="1:17" ht="33" customHeight="1" x14ac:dyDescent="0.25">
      <c r="A24" s="657" t="s">
        <v>38</v>
      </c>
      <c r="B24" s="602">
        <v>0</v>
      </c>
      <c r="C24" s="602">
        <v>29</v>
      </c>
      <c r="D24" s="602">
        <v>8</v>
      </c>
      <c r="E24" s="602">
        <v>0</v>
      </c>
      <c r="F24" s="602">
        <v>0</v>
      </c>
      <c r="G24" s="602">
        <v>0</v>
      </c>
      <c r="H24" s="602">
        <v>0</v>
      </c>
      <c r="I24" s="602">
        <v>0</v>
      </c>
      <c r="J24" s="602">
        <v>0</v>
      </c>
      <c r="K24" s="602">
        <v>0</v>
      </c>
      <c r="L24" s="602">
        <v>0</v>
      </c>
      <c r="M24" s="602">
        <v>0</v>
      </c>
      <c r="N24" s="602">
        <f>SUM(B24:M24)</f>
        <v>37</v>
      </c>
      <c r="O24" s="627" t="s">
        <v>406</v>
      </c>
      <c r="Q24" s="342"/>
    </row>
    <row r="25" spans="1:17" ht="33" customHeight="1" thickBot="1" x14ac:dyDescent="0.3">
      <c r="A25" s="1131" t="s">
        <v>48</v>
      </c>
      <c r="B25" s="1132">
        <v>0</v>
      </c>
      <c r="C25" s="1132">
        <v>0</v>
      </c>
      <c r="D25" s="1132">
        <v>0</v>
      </c>
      <c r="E25" s="1132">
        <v>0</v>
      </c>
      <c r="F25" s="1132">
        <v>0</v>
      </c>
      <c r="G25" s="1132">
        <v>0</v>
      </c>
      <c r="H25" s="1132">
        <v>0</v>
      </c>
      <c r="I25" s="1132">
        <v>0</v>
      </c>
      <c r="J25" s="1132">
        <v>0</v>
      </c>
      <c r="K25" s="1132">
        <v>0</v>
      </c>
      <c r="L25" s="1132">
        <v>0</v>
      </c>
      <c r="M25" s="1132">
        <v>0</v>
      </c>
      <c r="N25" s="1132">
        <v>0</v>
      </c>
      <c r="O25" s="1133" t="s">
        <v>409</v>
      </c>
      <c r="Q25" s="342"/>
    </row>
    <row r="26" spans="1:17" ht="33" customHeight="1" thickBot="1" x14ac:dyDescent="0.3">
      <c r="A26" s="660" t="s">
        <v>350</v>
      </c>
      <c r="B26" s="661">
        <f t="shared" ref="B26:H26" si="0">SUM(B8:B25)</f>
        <v>4</v>
      </c>
      <c r="C26" s="661">
        <f t="shared" si="0"/>
        <v>58</v>
      </c>
      <c r="D26" s="661">
        <f t="shared" si="0"/>
        <v>15</v>
      </c>
      <c r="E26" s="661">
        <f t="shared" si="0"/>
        <v>18</v>
      </c>
      <c r="F26" s="661">
        <f t="shared" si="0"/>
        <v>103</v>
      </c>
      <c r="G26" s="662">
        <f t="shared" si="0"/>
        <v>1</v>
      </c>
      <c r="H26" s="662">
        <f t="shared" si="0"/>
        <v>167</v>
      </c>
      <c r="I26" s="661">
        <v>0</v>
      </c>
      <c r="J26" s="661">
        <f>SUM(J8:J25)</f>
        <v>950</v>
      </c>
      <c r="K26" s="661">
        <f>SUM(K8:K25)</f>
        <v>82</v>
      </c>
      <c r="L26" s="662">
        <v>0</v>
      </c>
      <c r="M26" s="662">
        <f>SUM(M8:M25)</f>
        <v>12</v>
      </c>
      <c r="N26" s="661">
        <f>SUM(B26:M26)</f>
        <v>1410</v>
      </c>
      <c r="O26" s="691" t="s">
        <v>686</v>
      </c>
      <c r="Q26" s="342"/>
    </row>
  </sheetData>
  <mergeCells count="5">
    <mergeCell ref="A1:O1"/>
    <mergeCell ref="A2:O2"/>
    <mergeCell ref="B4:M4"/>
    <mergeCell ref="A4:A6"/>
    <mergeCell ref="O4:O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0" orientation="landscape" r:id="rId1"/>
  <headerFooter>
    <oddFooter>&amp;C&amp;12 &amp;"Arial,Bold"&amp;14 34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27"/>
  <sheetViews>
    <sheetView rightToLeft="1" view="pageBreakPreview" zoomScale="50" zoomScaleNormal="60" zoomScaleSheetLayoutView="50" workbookViewId="0">
      <selection activeCell="B24" sqref="B24"/>
    </sheetView>
  </sheetViews>
  <sheetFormatPr defaultColWidth="9.140625" defaultRowHeight="34.15" customHeight="1" x14ac:dyDescent="0.25"/>
  <cols>
    <col min="1" max="1" width="34.42578125" style="454" customWidth="1"/>
    <col min="2" max="2" width="17.5703125" style="454" customWidth="1"/>
    <col min="3" max="3" width="18.85546875" style="454" customWidth="1"/>
    <col min="4" max="4" width="15" style="454" customWidth="1"/>
    <col min="5" max="5" width="18.28515625" style="454" customWidth="1"/>
    <col min="6" max="6" width="19.5703125" style="454" customWidth="1"/>
    <col min="7" max="7" width="18.140625" style="454" customWidth="1"/>
    <col min="8" max="8" width="15.5703125" style="454" customWidth="1"/>
    <col min="9" max="9" width="15.85546875" style="454" customWidth="1"/>
    <col min="10" max="10" width="13.85546875" style="454" customWidth="1"/>
    <col min="11" max="11" width="12.7109375" style="454" customWidth="1"/>
    <col min="12" max="12" width="11.85546875" style="454" customWidth="1"/>
    <col min="13" max="13" width="14.140625" style="342" customWidth="1"/>
    <col min="14" max="14" width="59.5703125" style="454" customWidth="1"/>
    <col min="15" max="16384" width="9.140625" style="454"/>
  </cols>
  <sheetData>
    <row r="1" spans="1:20" ht="26.1" customHeight="1" x14ac:dyDescent="0.25">
      <c r="A1" s="1834" t="s">
        <v>1000</v>
      </c>
      <c r="B1" s="1834"/>
      <c r="C1" s="1834"/>
      <c r="D1" s="1834"/>
      <c r="E1" s="1834"/>
      <c r="F1" s="1834"/>
      <c r="G1" s="1834"/>
      <c r="H1" s="1834"/>
      <c r="I1" s="1834"/>
      <c r="J1" s="1834"/>
      <c r="K1" s="1834"/>
      <c r="L1" s="1834"/>
      <c r="M1" s="1834"/>
      <c r="N1" s="1834"/>
    </row>
    <row r="2" spans="1:20" ht="48" customHeight="1" x14ac:dyDescent="0.25">
      <c r="A2" s="1834" t="s">
        <v>1029</v>
      </c>
      <c r="B2" s="1834"/>
      <c r="C2" s="1834"/>
      <c r="D2" s="1834"/>
      <c r="E2" s="1834"/>
      <c r="F2" s="1834"/>
      <c r="G2" s="1834"/>
      <c r="H2" s="1834"/>
      <c r="I2" s="1834"/>
      <c r="J2" s="1834"/>
      <c r="K2" s="1834"/>
      <c r="L2" s="1834"/>
      <c r="M2" s="1834"/>
      <c r="N2" s="1834"/>
    </row>
    <row r="3" spans="1:20" ht="35.450000000000003" customHeight="1" thickBot="1" x14ac:dyDescent="0.3">
      <c r="A3" s="1057" t="s">
        <v>953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1061"/>
      <c r="N3" s="1059" t="s">
        <v>904</v>
      </c>
    </row>
    <row r="4" spans="1:20" ht="36.6" customHeight="1" thickBot="1" x14ac:dyDescent="0.3">
      <c r="A4" s="1638" t="s">
        <v>775</v>
      </c>
      <c r="B4" s="1726" t="s">
        <v>778</v>
      </c>
      <c r="C4" s="1904"/>
      <c r="D4" s="1904"/>
      <c r="E4" s="1904"/>
      <c r="F4" s="1904"/>
      <c r="G4" s="1904"/>
      <c r="H4" s="1904"/>
      <c r="I4" s="1904"/>
      <c r="J4" s="1904"/>
      <c r="K4" s="1904"/>
      <c r="L4" s="1905"/>
      <c r="M4" s="690"/>
      <c r="N4" s="1832" t="s">
        <v>862</v>
      </c>
    </row>
    <row r="5" spans="1:20" ht="56.1" customHeight="1" x14ac:dyDescent="0.25">
      <c r="A5" s="1603"/>
      <c r="B5" s="1055" t="s">
        <v>179</v>
      </c>
      <c r="C5" s="1055" t="s">
        <v>181</v>
      </c>
      <c r="D5" s="1055" t="s">
        <v>271</v>
      </c>
      <c r="E5" s="1055" t="s">
        <v>116</v>
      </c>
      <c r="F5" s="1055" t="s">
        <v>120</v>
      </c>
      <c r="G5" s="1055" t="s">
        <v>122</v>
      </c>
      <c r="H5" s="1055" t="s">
        <v>124</v>
      </c>
      <c r="I5" s="1055" t="s">
        <v>125</v>
      </c>
      <c r="J5" s="1055" t="s">
        <v>131</v>
      </c>
      <c r="K5" s="1055" t="s">
        <v>786</v>
      </c>
      <c r="L5" s="1054" t="s">
        <v>0</v>
      </c>
      <c r="M5" s="1054" t="s">
        <v>351</v>
      </c>
      <c r="N5" s="1605"/>
    </row>
    <row r="6" spans="1:20" ht="75.599999999999994" customHeight="1" thickBot="1" x14ac:dyDescent="0.3">
      <c r="A6" s="1639"/>
      <c r="B6" s="1056" t="s">
        <v>600</v>
      </c>
      <c r="C6" s="1056" t="s">
        <v>601</v>
      </c>
      <c r="D6" s="1056" t="s">
        <v>907</v>
      </c>
      <c r="E6" s="1056" t="s">
        <v>602</v>
      </c>
      <c r="F6" s="1056" t="s">
        <v>603</v>
      </c>
      <c r="G6" s="1056" t="s">
        <v>604</v>
      </c>
      <c r="H6" s="1056" t="s">
        <v>605</v>
      </c>
      <c r="I6" s="1056" t="s">
        <v>606</v>
      </c>
      <c r="J6" s="1056" t="s">
        <v>607</v>
      </c>
      <c r="K6" s="1056" t="s">
        <v>609</v>
      </c>
      <c r="L6" s="1056" t="s">
        <v>372</v>
      </c>
      <c r="M6" s="1056" t="s">
        <v>429</v>
      </c>
      <c r="N6" s="1637"/>
    </row>
    <row r="7" spans="1:20" ht="33" customHeight="1" thickBot="1" x14ac:dyDescent="0.3">
      <c r="A7" s="655" t="s">
        <v>780</v>
      </c>
      <c r="B7" s="656"/>
      <c r="C7" s="635"/>
      <c r="D7" s="635"/>
      <c r="E7" s="635"/>
      <c r="F7" s="635"/>
      <c r="G7" s="635"/>
      <c r="H7" s="635"/>
      <c r="I7" s="635"/>
      <c r="J7" s="635"/>
      <c r="K7" s="635"/>
      <c r="L7" s="635"/>
      <c r="M7" s="635"/>
      <c r="N7" s="491" t="s">
        <v>698</v>
      </c>
      <c r="P7" s="342"/>
    </row>
    <row r="8" spans="1:20" ht="33" customHeight="1" x14ac:dyDescent="0.25">
      <c r="A8" s="648" t="s">
        <v>196</v>
      </c>
      <c r="B8" s="989">
        <v>0</v>
      </c>
      <c r="C8" s="989">
        <v>0</v>
      </c>
      <c r="D8" s="989">
        <v>0</v>
      </c>
      <c r="E8" s="989">
        <v>0</v>
      </c>
      <c r="F8" s="989">
        <v>0</v>
      </c>
      <c r="G8" s="989">
        <v>0</v>
      </c>
      <c r="H8" s="989">
        <v>0</v>
      </c>
      <c r="I8" s="989">
        <v>0</v>
      </c>
      <c r="J8" s="989">
        <v>0</v>
      </c>
      <c r="K8" s="989">
        <v>0</v>
      </c>
      <c r="L8" s="989">
        <v>0</v>
      </c>
      <c r="M8" s="989">
        <v>15</v>
      </c>
      <c r="N8" s="698" t="s">
        <v>389</v>
      </c>
      <c r="O8" s="139"/>
      <c r="P8" s="139"/>
      <c r="Q8" s="139"/>
      <c r="R8" s="139"/>
      <c r="S8" s="1142"/>
      <c r="T8" s="274"/>
    </row>
    <row r="9" spans="1:20" ht="33" customHeight="1" x14ac:dyDescent="0.25">
      <c r="A9" s="657" t="s">
        <v>301</v>
      </c>
      <c r="B9" s="602">
        <v>0</v>
      </c>
      <c r="C9" s="602">
        <v>0</v>
      </c>
      <c r="D9" s="602">
        <v>0</v>
      </c>
      <c r="E9" s="602">
        <v>0</v>
      </c>
      <c r="F9" s="602">
        <v>2</v>
      </c>
      <c r="G9" s="602">
        <v>0</v>
      </c>
      <c r="H9" s="615">
        <v>0</v>
      </c>
      <c r="I9" s="602">
        <v>0</v>
      </c>
      <c r="J9" s="602">
        <v>0</v>
      </c>
      <c r="K9" s="602">
        <v>3</v>
      </c>
      <c r="L9" s="602">
        <f>SUM(B9:K9)</f>
        <v>5</v>
      </c>
      <c r="M9" s="602">
        <v>80</v>
      </c>
      <c r="N9" s="627" t="s">
        <v>437</v>
      </c>
      <c r="O9" s="139"/>
      <c r="P9" s="139"/>
      <c r="Q9" s="139"/>
      <c r="R9" s="139"/>
      <c r="S9" s="1142"/>
      <c r="T9" s="274"/>
    </row>
    <row r="10" spans="1:20" ht="33" customHeight="1" x14ac:dyDescent="0.25">
      <c r="A10" s="1084" t="s">
        <v>44</v>
      </c>
      <c r="B10" s="602">
        <v>0</v>
      </c>
      <c r="C10" s="602">
        <v>0</v>
      </c>
      <c r="D10" s="602">
        <v>0</v>
      </c>
      <c r="E10" s="602">
        <v>0</v>
      </c>
      <c r="F10" s="602">
        <v>0</v>
      </c>
      <c r="G10" s="602">
        <v>1</v>
      </c>
      <c r="H10" s="615">
        <v>0</v>
      </c>
      <c r="I10" s="602">
        <v>0</v>
      </c>
      <c r="J10" s="602">
        <v>0</v>
      </c>
      <c r="K10" s="602">
        <v>1</v>
      </c>
      <c r="L10" s="602">
        <f>SUM(B10:K10)</f>
        <v>2</v>
      </c>
      <c r="M10" s="615">
        <v>250</v>
      </c>
      <c r="N10" s="604" t="s">
        <v>391</v>
      </c>
      <c r="O10" s="139"/>
      <c r="P10" s="139"/>
      <c r="Q10" s="139"/>
      <c r="R10" s="139"/>
      <c r="S10" s="1142"/>
      <c r="T10" s="274"/>
    </row>
    <row r="11" spans="1:20" ht="33" customHeight="1" x14ac:dyDescent="0.25">
      <c r="A11" s="657" t="s">
        <v>36</v>
      </c>
      <c r="B11" s="602">
        <v>0</v>
      </c>
      <c r="C11" s="602">
        <v>0</v>
      </c>
      <c r="D11" s="602">
        <v>0</v>
      </c>
      <c r="E11" s="602">
        <v>0</v>
      </c>
      <c r="F11" s="602">
        <v>0</v>
      </c>
      <c r="G11" s="602">
        <v>0</v>
      </c>
      <c r="H11" s="615">
        <v>0</v>
      </c>
      <c r="I11" s="602">
        <v>0</v>
      </c>
      <c r="J11" s="602">
        <v>0</v>
      </c>
      <c r="K11" s="602">
        <v>0</v>
      </c>
      <c r="L11" s="602">
        <v>0</v>
      </c>
      <c r="M11" s="615">
        <v>125</v>
      </c>
      <c r="N11" s="627" t="s">
        <v>392</v>
      </c>
      <c r="O11" s="139"/>
      <c r="P11" s="139"/>
      <c r="Q11" s="139"/>
      <c r="R11" s="139"/>
      <c r="S11" s="1142"/>
      <c r="T11" s="274"/>
    </row>
    <row r="12" spans="1:20" ht="33" customHeight="1" x14ac:dyDescent="0.25">
      <c r="A12" s="657" t="s">
        <v>35</v>
      </c>
      <c r="B12" s="602">
        <v>0</v>
      </c>
      <c r="C12" s="602">
        <v>0</v>
      </c>
      <c r="D12" s="602">
        <v>0</v>
      </c>
      <c r="E12" s="602">
        <v>0</v>
      </c>
      <c r="F12" s="602">
        <v>4</v>
      </c>
      <c r="G12" s="602">
        <v>0</v>
      </c>
      <c r="H12" s="615">
        <v>0</v>
      </c>
      <c r="I12" s="602">
        <v>0</v>
      </c>
      <c r="J12" s="602">
        <v>0</v>
      </c>
      <c r="K12" s="602">
        <v>11</v>
      </c>
      <c r="L12" s="602">
        <f>SUM(B12:K12)</f>
        <v>15</v>
      </c>
      <c r="M12" s="602">
        <v>119</v>
      </c>
      <c r="N12" s="627" t="s">
        <v>394</v>
      </c>
      <c r="O12" s="139"/>
      <c r="P12" s="139"/>
      <c r="Q12" s="139"/>
      <c r="R12" s="139"/>
      <c r="S12" s="1142"/>
      <c r="T12" s="274"/>
    </row>
    <row r="13" spans="1:20" ht="33" customHeight="1" x14ac:dyDescent="0.25">
      <c r="A13" s="657" t="s">
        <v>123</v>
      </c>
      <c r="B13" s="602">
        <v>0</v>
      </c>
      <c r="C13" s="602">
        <v>0</v>
      </c>
      <c r="D13" s="602">
        <v>0</v>
      </c>
      <c r="E13" s="602">
        <v>0</v>
      </c>
      <c r="F13" s="602">
        <v>0</v>
      </c>
      <c r="G13" s="602">
        <v>0</v>
      </c>
      <c r="H13" s="602">
        <v>0</v>
      </c>
      <c r="I13" s="602">
        <v>0</v>
      </c>
      <c r="J13" s="602">
        <v>0</v>
      </c>
      <c r="K13" s="602">
        <v>142</v>
      </c>
      <c r="L13" s="602">
        <f>SUM(B13:K13)</f>
        <v>142</v>
      </c>
      <c r="M13" s="602">
        <v>172</v>
      </c>
      <c r="N13" s="627" t="s">
        <v>396</v>
      </c>
      <c r="O13" s="139"/>
      <c r="P13" s="139"/>
      <c r="Q13" s="139"/>
      <c r="R13" s="139"/>
      <c r="S13" s="1142"/>
      <c r="T13" s="274"/>
    </row>
    <row r="14" spans="1:20" ht="33" customHeight="1" x14ac:dyDescent="0.25">
      <c r="A14" s="657" t="s">
        <v>928</v>
      </c>
      <c r="B14" s="602">
        <v>0</v>
      </c>
      <c r="C14" s="602">
        <v>0</v>
      </c>
      <c r="D14" s="602">
        <v>0</v>
      </c>
      <c r="E14" s="602">
        <v>0</v>
      </c>
      <c r="F14" s="602">
        <v>0</v>
      </c>
      <c r="G14" s="602">
        <v>0</v>
      </c>
      <c r="H14" s="615">
        <v>0</v>
      </c>
      <c r="I14" s="602">
        <v>0</v>
      </c>
      <c r="J14" s="602">
        <v>0</v>
      </c>
      <c r="K14" s="602">
        <v>0</v>
      </c>
      <c r="L14" s="602">
        <v>0</v>
      </c>
      <c r="M14" s="615">
        <v>6</v>
      </c>
      <c r="N14" s="627" t="s">
        <v>931</v>
      </c>
      <c r="O14" s="139"/>
      <c r="P14" s="139"/>
      <c r="Q14" s="139"/>
      <c r="R14" s="139"/>
      <c r="S14" s="1142"/>
      <c r="T14" s="274"/>
    </row>
    <row r="15" spans="1:20" ht="33" customHeight="1" x14ac:dyDescent="0.25">
      <c r="A15" s="657" t="s">
        <v>139</v>
      </c>
      <c r="B15" s="602">
        <v>0</v>
      </c>
      <c r="C15" s="602">
        <v>0</v>
      </c>
      <c r="D15" s="602">
        <v>0</v>
      </c>
      <c r="E15" s="602">
        <v>0</v>
      </c>
      <c r="F15" s="602">
        <v>0</v>
      </c>
      <c r="G15" s="602">
        <v>1</v>
      </c>
      <c r="H15" s="615">
        <v>0</v>
      </c>
      <c r="I15" s="602">
        <v>0</v>
      </c>
      <c r="J15" s="602">
        <v>0</v>
      </c>
      <c r="K15" s="602">
        <v>0</v>
      </c>
      <c r="L15" s="602">
        <f>SUM(B15:K15)</f>
        <v>1</v>
      </c>
      <c r="M15" s="602">
        <v>5</v>
      </c>
      <c r="N15" s="627" t="s">
        <v>397</v>
      </c>
      <c r="O15" s="139"/>
      <c r="P15" s="139"/>
      <c r="Q15" s="139"/>
      <c r="R15" s="139"/>
      <c r="S15" s="1142"/>
      <c r="T15" s="274"/>
    </row>
    <row r="16" spans="1:20" ht="33" customHeight="1" x14ac:dyDescent="0.25">
      <c r="A16" s="657" t="s">
        <v>39</v>
      </c>
      <c r="B16" s="602">
        <v>0</v>
      </c>
      <c r="C16" s="602">
        <v>0</v>
      </c>
      <c r="D16" s="602">
        <v>0</v>
      </c>
      <c r="E16" s="602">
        <v>0</v>
      </c>
      <c r="F16" s="602">
        <v>0</v>
      </c>
      <c r="G16" s="602">
        <v>0</v>
      </c>
      <c r="H16" s="602">
        <v>0</v>
      </c>
      <c r="I16" s="602">
        <v>0</v>
      </c>
      <c r="J16" s="602">
        <v>0</v>
      </c>
      <c r="K16" s="602">
        <v>0</v>
      </c>
      <c r="L16" s="602">
        <v>0</v>
      </c>
      <c r="M16" s="615">
        <v>14</v>
      </c>
      <c r="N16" s="627" t="s">
        <v>439</v>
      </c>
      <c r="O16" s="139"/>
      <c r="P16" s="139"/>
      <c r="Q16" s="139"/>
      <c r="R16" s="139"/>
      <c r="S16" s="1142"/>
      <c r="T16" s="274"/>
    </row>
    <row r="17" spans="1:20" ht="33" customHeight="1" x14ac:dyDescent="0.25">
      <c r="A17" s="657" t="s">
        <v>33</v>
      </c>
      <c r="B17" s="602">
        <v>0</v>
      </c>
      <c r="C17" s="602">
        <v>0</v>
      </c>
      <c r="D17" s="602">
        <v>0</v>
      </c>
      <c r="E17" s="602">
        <v>1</v>
      </c>
      <c r="F17" s="602">
        <v>7</v>
      </c>
      <c r="G17" s="602">
        <v>42</v>
      </c>
      <c r="H17" s="602">
        <v>0</v>
      </c>
      <c r="I17" s="602">
        <v>0</v>
      </c>
      <c r="J17" s="602">
        <v>2</v>
      </c>
      <c r="K17" s="602">
        <v>31</v>
      </c>
      <c r="L17" s="602">
        <f>SUM(B17:K17)</f>
        <v>83</v>
      </c>
      <c r="M17" s="602">
        <v>1133</v>
      </c>
      <c r="N17" s="627" t="s">
        <v>399</v>
      </c>
      <c r="O17" s="139"/>
      <c r="P17" s="139"/>
      <c r="Q17" s="139"/>
      <c r="R17" s="139"/>
      <c r="S17" s="1143"/>
      <c r="T17" s="274"/>
    </row>
    <row r="18" spans="1:20" ht="33" customHeight="1" x14ac:dyDescent="0.25">
      <c r="A18" s="657" t="s">
        <v>134</v>
      </c>
      <c r="B18" s="602">
        <v>6</v>
      </c>
      <c r="C18" s="602">
        <v>0</v>
      </c>
      <c r="D18" s="602">
        <v>0</v>
      </c>
      <c r="E18" s="602">
        <v>0</v>
      </c>
      <c r="F18" s="602">
        <v>0</v>
      </c>
      <c r="G18" s="602">
        <v>0</v>
      </c>
      <c r="H18" s="602">
        <v>23</v>
      </c>
      <c r="I18" s="602">
        <v>0</v>
      </c>
      <c r="J18" s="602">
        <v>194</v>
      </c>
      <c r="K18" s="602">
        <v>66</v>
      </c>
      <c r="L18" s="602">
        <f>SUM(B18:K18)</f>
        <v>289</v>
      </c>
      <c r="M18" s="615">
        <v>335</v>
      </c>
      <c r="N18" s="627" t="s">
        <v>400</v>
      </c>
      <c r="O18" s="139"/>
      <c r="P18" s="139"/>
      <c r="Q18" s="139"/>
      <c r="R18" s="139"/>
      <c r="S18" s="1142"/>
      <c r="T18" s="274"/>
    </row>
    <row r="19" spans="1:20" ht="33" customHeight="1" x14ac:dyDescent="0.25">
      <c r="A19" s="657" t="s">
        <v>30</v>
      </c>
      <c r="B19" s="602">
        <v>0</v>
      </c>
      <c r="C19" s="602">
        <v>0</v>
      </c>
      <c r="D19" s="602">
        <v>0</v>
      </c>
      <c r="E19" s="602">
        <v>0</v>
      </c>
      <c r="F19" s="602">
        <v>115</v>
      </c>
      <c r="G19" s="602">
        <v>77</v>
      </c>
      <c r="H19" s="602">
        <v>9</v>
      </c>
      <c r="I19" s="602">
        <v>0</v>
      </c>
      <c r="J19" s="602">
        <v>24</v>
      </c>
      <c r="K19" s="602">
        <v>1053</v>
      </c>
      <c r="L19" s="602">
        <f>SUM(B19:K19)</f>
        <v>1278</v>
      </c>
      <c r="M19" s="602">
        <v>4254</v>
      </c>
      <c r="N19" s="627" t="s">
        <v>428</v>
      </c>
      <c r="O19" s="139"/>
      <c r="P19" s="139"/>
      <c r="Q19" s="139"/>
      <c r="R19" s="139"/>
      <c r="S19" s="1142"/>
      <c r="T19" s="274"/>
    </row>
    <row r="20" spans="1:20" ht="33" customHeight="1" x14ac:dyDescent="0.25">
      <c r="A20" s="657" t="s">
        <v>296</v>
      </c>
      <c r="B20" s="602">
        <v>0</v>
      </c>
      <c r="C20" s="602">
        <v>0</v>
      </c>
      <c r="D20" s="602">
        <v>0</v>
      </c>
      <c r="E20" s="602">
        <v>0</v>
      </c>
      <c r="F20" s="602">
        <v>30</v>
      </c>
      <c r="G20" s="602">
        <v>31</v>
      </c>
      <c r="H20" s="602">
        <v>42</v>
      </c>
      <c r="I20" s="602">
        <v>0</v>
      </c>
      <c r="J20" s="602">
        <v>2</v>
      </c>
      <c r="K20" s="602">
        <v>8</v>
      </c>
      <c r="L20" s="602">
        <f>SUM(B20:K20)</f>
        <v>113</v>
      </c>
      <c r="M20" s="615">
        <v>1211</v>
      </c>
      <c r="N20" s="627" t="s">
        <v>402</v>
      </c>
      <c r="O20" s="139"/>
      <c r="P20" s="139"/>
      <c r="Q20" s="139"/>
      <c r="R20" s="139"/>
      <c r="S20" s="1142"/>
      <c r="T20" s="274"/>
    </row>
    <row r="21" spans="1:20" ht="33" customHeight="1" x14ac:dyDescent="0.25">
      <c r="A21" s="657" t="s">
        <v>42</v>
      </c>
      <c r="B21" s="602">
        <v>0</v>
      </c>
      <c r="C21" s="602">
        <v>0</v>
      </c>
      <c r="D21" s="602">
        <v>0</v>
      </c>
      <c r="E21" s="602">
        <v>0</v>
      </c>
      <c r="F21" s="602">
        <v>0</v>
      </c>
      <c r="G21" s="602">
        <v>0</v>
      </c>
      <c r="H21" s="602">
        <v>0</v>
      </c>
      <c r="I21" s="602">
        <v>0</v>
      </c>
      <c r="J21" s="602">
        <v>0</v>
      </c>
      <c r="K21" s="602">
        <v>0</v>
      </c>
      <c r="L21" s="602">
        <v>0</v>
      </c>
      <c r="M21" s="602">
        <v>9</v>
      </c>
      <c r="N21" s="627" t="s">
        <v>403</v>
      </c>
      <c r="O21" s="139"/>
      <c r="P21" s="139"/>
      <c r="Q21" s="139"/>
      <c r="R21" s="139"/>
      <c r="S21" s="1142"/>
      <c r="T21" s="274"/>
    </row>
    <row r="22" spans="1:20" ht="33" customHeight="1" x14ac:dyDescent="0.25">
      <c r="A22" s="657" t="s">
        <v>26</v>
      </c>
      <c r="B22" s="602">
        <v>0</v>
      </c>
      <c r="C22" s="602">
        <v>0</v>
      </c>
      <c r="D22" s="602">
        <v>0</v>
      </c>
      <c r="E22" s="602">
        <v>0</v>
      </c>
      <c r="F22" s="602">
        <v>3</v>
      </c>
      <c r="G22" s="602">
        <v>1</v>
      </c>
      <c r="H22" s="602">
        <v>0</v>
      </c>
      <c r="I22" s="602">
        <v>0</v>
      </c>
      <c r="J22" s="602">
        <v>1</v>
      </c>
      <c r="K22" s="602">
        <v>1</v>
      </c>
      <c r="L22" s="602">
        <f>SUM(B22:K22)</f>
        <v>6</v>
      </c>
      <c r="M22" s="615">
        <v>170</v>
      </c>
      <c r="N22" s="627" t="s">
        <v>440</v>
      </c>
      <c r="O22" s="139"/>
      <c r="P22" s="139"/>
      <c r="Q22" s="139"/>
      <c r="R22" s="139"/>
      <c r="S22" s="1142"/>
      <c r="T22" s="274"/>
    </row>
    <row r="23" spans="1:20" ht="33" customHeight="1" x14ac:dyDescent="0.25">
      <c r="A23" s="496" t="s">
        <v>984</v>
      </c>
      <c r="B23" s="602">
        <v>0</v>
      </c>
      <c r="C23" s="602">
        <v>0</v>
      </c>
      <c r="D23" s="602">
        <v>0</v>
      </c>
      <c r="E23" s="602">
        <v>1</v>
      </c>
      <c r="F23" s="602">
        <v>43</v>
      </c>
      <c r="G23" s="602">
        <v>0</v>
      </c>
      <c r="H23" s="602">
        <v>12</v>
      </c>
      <c r="I23" s="602">
        <v>0</v>
      </c>
      <c r="J23" s="602">
        <v>79</v>
      </c>
      <c r="K23" s="602">
        <v>39</v>
      </c>
      <c r="L23" s="602">
        <f>SUM(B23:K23)</f>
        <v>174</v>
      </c>
      <c r="M23" s="602">
        <v>975</v>
      </c>
      <c r="N23" s="627" t="s">
        <v>441</v>
      </c>
      <c r="O23" s="139"/>
      <c r="P23" s="139"/>
      <c r="Q23" s="139"/>
      <c r="R23" s="139"/>
      <c r="S23" s="1142"/>
      <c r="T23" s="274"/>
    </row>
    <row r="24" spans="1:20" ht="33" customHeight="1" x14ac:dyDescent="0.25">
      <c r="A24" s="657" t="s">
        <v>38</v>
      </c>
      <c r="B24" s="602">
        <v>0</v>
      </c>
      <c r="C24" s="602">
        <v>0</v>
      </c>
      <c r="D24" s="602">
        <v>0</v>
      </c>
      <c r="E24" s="602">
        <v>0</v>
      </c>
      <c r="F24" s="602">
        <v>26</v>
      </c>
      <c r="G24" s="602">
        <v>3</v>
      </c>
      <c r="H24" s="602">
        <v>1</v>
      </c>
      <c r="I24" s="602">
        <v>0</v>
      </c>
      <c r="J24" s="602">
        <v>6</v>
      </c>
      <c r="K24" s="602">
        <v>17</v>
      </c>
      <c r="L24" s="602">
        <f>SUM(B24:K24)</f>
        <v>53</v>
      </c>
      <c r="M24" s="615">
        <v>109</v>
      </c>
      <c r="N24" s="627" t="s">
        <v>406</v>
      </c>
      <c r="O24" s="139"/>
      <c r="P24" s="139"/>
      <c r="Q24" s="139"/>
      <c r="R24" s="139"/>
      <c r="S24" s="1142"/>
      <c r="T24" s="274"/>
    </row>
    <row r="25" spans="1:20" ht="33" customHeight="1" thickBot="1" x14ac:dyDescent="0.3">
      <c r="A25" s="1131" t="s">
        <v>48</v>
      </c>
      <c r="B25" s="1132">
        <v>0</v>
      </c>
      <c r="C25" s="1132">
        <v>0</v>
      </c>
      <c r="D25" s="1132">
        <v>0</v>
      </c>
      <c r="E25" s="1132">
        <v>0</v>
      </c>
      <c r="F25" s="1132">
        <v>0</v>
      </c>
      <c r="G25" s="1132">
        <v>0</v>
      </c>
      <c r="H25" s="1132">
        <v>0</v>
      </c>
      <c r="I25" s="1132">
        <v>0</v>
      </c>
      <c r="J25" s="1132">
        <v>0</v>
      </c>
      <c r="K25" s="1132">
        <v>1</v>
      </c>
      <c r="L25" s="1132">
        <f>SUM(B25:K25)</f>
        <v>1</v>
      </c>
      <c r="M25" s="1075">
        <v>2</v>
      </c>
      <c r="N25" s="1133" t="s">
        <v>409</v>
      </c>
      <c r="O25" s="139"/>
      <c r="P25" s="139"/>
      <c r="Q25" s="139"/>
      <c r="R25" s="139"/>
      <c r="S25" s="1142"/>
      <c r="T25" s="274"/>
    </row>
    <row r="26" spans="1:20" ht="33" customHeight="1" thickBot="1" x14ac:dyDescent="0.3">
      <c r="A26" s="660" t="s">
        <v>350</v>
      </c>
      <c r="B26" s="662">
        <f>SUM(B9:B25)</f>
        <v>6</v>
      </c>
      <c r="C26" s="661">
        <v>0</v>
      </c>
      <c r="D26" s="661">
        <v>0</v>
      </c>
      <c r="E26" s="661">
        <f>SUM(E9:E25)</f>
        <v>2</v>
      </c>
      <c r="F26" s="661">
        <f>SUM(F9:F25)</f>
        <v>230</v>
      </c>
      <c r="G26" s="661">
        <f>SUM(G9:G25)</f>
        <v>156</v>
      </c>
      <c r="H26" s="661">
        <f>SUM(H9:H25)</f>
        <v>87</v>
      </c>
      <c r="I26" s="661">
        <v>0</v>
      </c>
      <c r="J26" s="661">
        <f>SUM(J9:J25)</f>
        <v>308</v>
      </c>
      <c r="K26" s="661">
        <f>SUM(K9:K25)</f>
        <v>1373</v>
      </c>
      <c r="L26" s="661">
        <f>SUM(B26:K26)</f>
        <v>2162</v>
      </c>
      <c r="M26" s="661">
        <v>8984</v>
      </c>
      <c r="N26" s="691" t="s">
        <v>686</v>
      </c>
      <c r="O26" s="1141"/>
      <c r="P26" s="139"/>
      <c r="Q26" s="1141"/>
      <c r="R26" s="1141"/>
      <c r="S26" s="1143"/>
      <c r="T26" s="1457"/>
    </row>
    <row r="27" spans="1:20" ht="34.15" customHeight="1" x14ac:dyDescent="0.25">
      <c r="H27" s="428"/>
    </row>
  </sheetData>
  <mergeCells count="5">
    <mergeCell ref="A1:N1"/>
    <mergeCell ref="A2:N2"/>
    <mergeCell ref="B4:L4"/>
    <mergeCell ref="A4:A6"/>
    <mergeCell ref="N4:N6"/>
  </mergeCells>
  <printOptions horizontalCentered="1"/>
  <pageMargins left="0.23622047244094491" right="0.23622047244094491" top="0.56999999999999995" bottom="0.74803149606299213" header="0.31496062992125984" footer="0.31496062992125984"/>
  <pageSetup paperSize="9" scale="50" orientation="landscape" r:id="rId1"/>
  <headerFooter>
    <oddFooter>&amp;C&amp;12 &amp;"Arial,Bold"&amp;14 35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43"/>
  <sheetViews>
    <sheetView rightToLeft="1" view="pageBreakPreview" zoomScale="50" zoomScaleNormal="60" zoomScaleSheetLayoutView="50" workbookViewId="0">
      <selection activeCell="B24" sqref="B24"/>
    </sheetView>
  </sheetViews>
  <sheetFormatPr defaultColWidth="9.140625" defaultRowHeight="34.15" customHeight="1" x14ac:dyDescent="0.25"/>
  <cols>
    <col min="1" max="1" width="40.140625" style="454" customWidth="1"/>
    <col min="2" max="2" width="12.5703125" style="454" customWidth="1"/>
    <col min="3" max="3" width="17.85546875" style="454" customWidth="1"/>
    <col min="4" max="4" width="12.85546875" style="454" customWidth="1"/>
    <col min="5" max="5" width="14.5703125" style="454" customWidth="1"/>
    <col min="6" max="6" width="18.28515625" style="454" customWidth="1"/>
    <col min="7" max="7" width="15.42578125" style="454" customWidth="1"/>
    <col min="8" max="8" width="13.5703125" style="454" customWidth="1"/>
    <col min="9" max="9" width="13.42578125" style="454" customWidth="1"/>
    <col min="10" max="10" width="18.140625" style="454" customWidth="1"/>
    <col min="11" max="11" width="12.5703125" style="454" customWidth="1"/>
    <col min="12" max="12" width="16.42578125" style="454" customWidth="1"/>
    <col min="13" max="13" width="14.5703125" style="454" customWidth="1"/>
    <col min="14" max="14" width="11.85546875" style="454" customWidth="1"/>
    <col min="15" max="15" width="53.5703125" style="454" customWidth="1"/>
    <col min="16" max="16" width="9.140625" style="454"/>
    <col min="17" max="23" width="9.28515625" style="454" bestFit="1" customWidth="1"/>
    <col min="24" max="24" width="9.140625" style="454"/>
    <col min="25" max="26" width="9.28515625" style="454" bestFit="1" customWidth="1"/>
    <col min="27" max="27" width="9.140625" style="454"/>
    <col min="28" max="28" width="9.28515625" style="454" bestFit="1" customWidth="1"/>
    <col min="29" max="29" width="9.85546875" style="454" bestFit="1" customWidth="1"/>
    <col min="30" max="16384" width="9.140625" style="454"/>
  </cols>
  <sheetData>
    <row r="1" spans="1:29" ht="26.1" customHeight="1" x14ac:dyDescent="0.25">
      <c r="A1" s="1834" t="s">
        <v>1000</v>
      </c>
      <c r="B1" s="1834"/>
      <c r="C1" s="1834"/>
      <c r="D1" s="1834"/>
      <c r="E1" s="1834"/>
      <c r="F1" s="1834"/>
      <c r="G1" s="1834"/>
      <c r="H1" s="1834"/>
      <c r="I1" s="1834"/>
      <c r="J1" s="1834"/>
      <c r="K1" s="1834"/>
      <c r="L1" s="1834"/>
      <c r="M1" s="1834"/>
      <c r="N1" s="1834"/>
      <c r="O1" s="1834"/>
    </row>
    <row r="2" spans="1:29" ht="42.95" customHeight="1" x14ac:dyDescent="0.25">
      <c r="A2" s="1834" t="s">
        <v>1029</v>
      </c>
      <c r="B2" s="1834"/>
      <c r="C2" s="1834"/>
      <c r="D2" s="1834"/>
      <c r="E2" s="1834"/>
      <c r="F2" s="1834"/>
      <c r="G2" s="1834"/>
      <c r="H2" s="1834"/>
      <c r="I2" s="1834"/>
      <c r="J2" s="1834"/>
      <c r="K2" s="1834"/>
      <c r="L2" s="1834"/>
      <c r="M2" s="1834"/>
      <c r="N2" s="1834"/>
      <c r="O2" s="1834"/>
    </row>
    <row r="3" spans="1:29" ht="27" customHeight="1" thickBot="1" x14ac:dyDescent="0.3">
      <c r="A3" s="1057" t="s">
        <v>954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356"/>
      <c r="O3" s="1059" t="s">
        <v>908</v>
      </c>
    </row>
    <row r="4" spans="1:29" ht="36.6" customHeight="1" thickBot="1" x14ac:dyDescent="0.3">
      <c r="A4" s="1638" t="s">
        <v>775</v>
      </c>
      <c r="B4" s="1726" t="s">
        <v>778</v>
      </c>
      <c r="C4" s="1903"/>
      <c r="D4" s="1903"/>
      <c r="E4" s="1903"/>
      <c r="F4" s="1903"/>
      <c r="G4" s="1903"/>
      <c r="H4" s="1903"/>
      <c r="I4" s="1903"/>
      <c r="J4" s="1903"/>
      <c r="K4" s="1903"/>
      <c r="L4" s="1903"/>
      <c r="M4" s="1903"/>
      <c r="N4" s="1903"/>
      <c r="O4" s="1832" t="s">
        <v>862</v>
      </c>
    </row>
    <row r="5" spans="1:29" ht="56.1" customHeight="1" x14ac:dyDescent="0.25">
      <c r="A5" s="1603"/>
      <c r="B5" s="1055" t="s">
        <v>182</v>
      </c>
      <c r="C5" s="1055" t="s">
        <v>184</v>
      </c>
      <c r="D5" s="1055" t="s">
        <v>264</v>
      </c>
      <c r="E5" s="1055" t="s">
        <v>591</v>
      </c>
      <c r="F5" s="1055" t="s">
        <v>266</v>
      </c>
      <c r="G5" s="1055" t="s">
        <v>267</v>
      </c>
      <c r="H5" s="1055" t="s">
        <v>130</v>
      </c>
      <c r="I5" s="1055" t="s">
        <v>268</v>
      </c>
      <c r="J5" s="1055" t="s">
        <v>269</v>
      </c>
      <c r="K5" s="1055" t="s">
        <v>180</v>
      </c>
      <c r="L5" s="1055" t="s">
        <v>270</v>
      </c>
      <c r="M5" s="1055" t="s">
        <v>178</v>
      </c>
      <c r="N5" s="1054" t="s">
        <v>0</v>
      </c>
      <c r="O5" s="1605"/>
    </row>
    <row r="6" spans="1:29" ht="75.599999999999994" customHeight="1" thickBot="1" x14ac:dyDescent="0.3">
      <c r="A6" s="1639"/>
      <c r="B6" s="1056" t="s">
        <v>592</v>
      </c>
      <c r="C6" s="1056" t="s">
        <v>593</v>
      </c>
      <c r="D6" s="1056" t="s">
        <v>586</v>
      </c>
      <c r="E6" s="1056" t="s">
        <v>594</v>
      </c>
      <c r="F6" s="1056" t="s">
        <v>595</v>
      </c>
      <c r="G6" s="1056" t="s">
        <v>596</v>
      </c>
      <c r="H6" s="1056" t="s">
        <v>571</v>
      </c>
      <c r="I6" s="1056" t="s">
        <v>906</v>
      </c>
      <c r="J6" s="1056" t="s">
        <v>597</v>
      </c>
      <c r="K6" s="1056" t="s">
        <v>574</v>
      </c>
      <c r="L6" s="1056" t="s">
        <v>598</v>
      </c>
      <c r="M6" s="1056" t="s">
        <v>599</v>
      </c>
      <c r="N6" s="1056" t="s">
        <v>372</v>
      </c>
      <c r="O6" s="1637"/>
    </row>
    <row r="7" spans="1:29" ht="22.5" customHeight="1" thickBot="1" x14ac:dyDescent="0.45">
      <c r="A7" s="1908" t="s">
        <v>635</v>
      </c>
      <c r="B7" s="1908"/>
      <c r="C7" s="1036"/>
      <c r="D7" s="1037"/>
      <c r="E7" s="1037"/>
      <c r="F7" s="1037"/>
      <c r="G7" s="1037"/>
      <c r="H7" s="1037"/>
      <c r="I7" s="1037"/>
      <c r="J7" s="1037"/>
      <c r="K7" s="1037"/>
      <c r="L7" s="1037"/>
      <c r="M7" s="1616" t="s">
        <v>699</v>
      </c>
      <c r="N7" s="1616"/>
      <c r="O7" s="1616"/>
      <c r="Q7" s="1323">
        <v>4</v>
      </c>
      <c r="R7" s="21">
        <v>44</v>
      </c>
      <c r="S7" s="21">
        <v>7</v>
      </c>
      <c r="T7" s="21">
        <v>9</v>
      </c>
      <c r="U7" s="21">
        <v>103</v>
      </c>
      <c r="V7" s="21">
        <v>1</v>
      </c>
      <c r="W7" s="21">
        <v>167</v>
      </c>
      <c r="X7" s="21"/>
      <c r="Y7" s="21">
        <v>913</v>
      </c>
      <c r="Z7" s="21">
        <v>82</v>
      </c>
      <c r="AA7" s="21"/>
      <c r="AB7" s="21">
        <v>12</v>
      </c>
      <c r="AC7" s="21">
        <v>1342</v>
      </c>
    </row>
    <row r="8" spans="1:29" ht="22.5" customHeight="1" x14ac:dyDescent="0.4">
      <c r="A8" s="1256" t="s">
        <v>51</v>
      </c>
      <c r="B8" s="1135">
        <v>0</v>
      </c>
      <c r="C8" s="989">
        <v>0</v>
      </c>
      <c r="D8" s="989">
        <v>0</v>
      </c>
      <c r="E8" s="989">
        <v>0</v>
      </c>
      <c r="F8" s="989">
        <v>0</v>
      </c>
      <c r="G8" s="989">
        <v>0</v>
      </c>
      <c r="H8" s="989">
        <v>0</v>
      </c>
      <c r="I8" s="989">
        <v>0</v>
      </c>
      <c r="J8" s="989">
        <v>0</v>
      </c>
      <c r="K8" s="989">
        <v>0</v>
      </c>
      <c r="L8" s="989">
        <v>0</v>
      </c>
      <c r="M8" s="1135">
        <v>0</v>
      </c>
      <c r="N8" s="1135">
        <v>0</v>
      </c>
      <c r="O8" s="1134" t="s">
        <v>412</v>
      </c>
      <c r="Q8" s="1323">
        <v>7</v>
      </c>
      <c r="R8" s="21">
        <v>8</v>
      </c>
      <c r="S8" s="21">
        <v>2</v>
      </c>
      <c r="T8" s="21"/>
      <c r="U8" s="21">
        <v>2</v>
      </c>
      <c r="V8" s="21">
        <v>2</v>
      </c>
      <c r="W8" s="21">
        <v>14</v>
      </c>
      <c r="X8" s="21"/>
      <c r="Y8" s="21">
        <v>36</v>
      </c>
      <c r="Z8" s="21">
        <v>1</v>
      </c>
      <c r="AA8" s="21">
        <v>10</v>
      </c>
      <c r="AB8" s="21"/>
      <c r="AC8" s="21">
        <v>82</v>
      </c>
    </row>
    <row r="9" spans="1:29" ht="22.5" customHeight="1" x14ac:dyDescent="0.4">
      <c r="A9" s="991" t="s">
        <v>56</v>
      </c>
      <c r="B9" s="615">
        <v>0</v>
      </c>
      <c r="C9" s="615">
        <v>0</v>
      </c>
      <c r="D9" s="615">
        <v>1</v>
      </c>
      <c r="E9" s="615">
        <v>0</v>
      </c>
      <c r="F9" s="615">
        <v>0</v>
      </c>
      <c r="G9" s="615">
        <v>0</v>
      </c>
      <c r="H9" s="615">
        <v>0</v>
      </c>
      <c r="I9" s="615">
        <v>0</v>
      </c>
      <c r="J9" s="615">
        <v>0</v>
      </c>
      <c r="K9" s="615">
        <v>0</v>
      </c>
      <c r="L9" s="615">
        <v>0</v>
      </c>
      <c r="M9" s="615">
        <v>0</v>
      </c>
      <c r="N9" s="615">
        <f>SUM(B9:M9)</f>
        <v>1</v>
      </c>
      <c r="O9" s="991" t="s">
        <v>449</v>
      </c>
      <c r="Q9" s="1323">
        <v>1</v>
      </c>
      <c r="R9" s="21">
        <v>4</v>
      </c>
      <c r="S9" s="21">
        <v>4</v>
      </c>
      <c r="T9" s="21"/>
      <c r="U9" s="21"/>
      <c r="V9" s="21"/>
      <c r="W9" s="21"/>
      <c r="X9" s="21"/>
      <c r="Y9" s="21">
        <v>5</v>
      </c>
      <c r="Z9" s="21"/>
      <c r="AA9" s="21"/>
      <c r="AB9" s="21"/>
      <c r="AC9" s="21">
        <v>14</v>
      </c>
    </row>
    <row r="10" spans="1:29" ht="22.5" customHeight="1" x14ac:dyDescent="0.35">
      <c r="A10" s="665" t="s">
        <v>57</v>
      </c>
      <c r="B10" s="615">
        <v>0</v>
      </c>
      <c r="C10" s="615">
        <v>4</v>
      </c>
      <c r="D10" s="602">
        <v>1</v>
      </c>
      <c r="E10" s="615">
        <v>0</v>
      </c>
      <c r="F10" s="602">
        <v>0</v>
      </c>
      <c r="G10" s="602">
        <v>0</v>
      </c>
      <c r="H10" s="615">
        <v>0</v>
      </c>
      <c r="I10" s="615">
        <v>0</v>
      </c>
      <c r="J10" s="615">
        <v>6</v>
      </c>
      <c r="K10" s="615">
        <v>0</v>
      </c>
      <c r="L10" s="615">
        <v>0</v>
      </c>
      <c r="M10" s="615">
        <v>0</v>
      </c>
      <c r="N10" s="602">
        <f>SUM(B10:M10)</f>
        <v>11</v>
      </c>
      <c r="O10" s="670" t="s">
        <v>413</v>
      </c>
      <c r="Q10" s="1322">
        <f t="shared" ref="Q10:W10" si="0">SUM(Q7:Q9)</f>
        <v>12</v>
      </c>
      <c r="R10" s="257">
        <f t="shared" si="0"/>
        <v>56</v>
      </c>
      <c r="S10" s="257">
        <f t="shared" si="0"/>
        <v>13</v>
      </c>
      <c r="T10" s="257">
        <f t="shared" si="0"/>
        <v>9</v>
      </c>
      <c r="U10" s="257">
        <f t="shared" si="0"/>
        <v>105</v>
      </c>
      <c r="V10" s="257">
        <f t="shared" si="0"/>
        <v>3</v>
      </c>
      <c r="W10" s="257">
        <f t="shared" si="0"/>
        <v>181</v>
      </c>
      <c r="X10" s="257"/>
      <c r="Y10" s="257">
        <f>SUM(Y7:Y9)</f>
        <v>954</v>
      </c>
      <c r="Z10" s="257">
        <f>SUM(Z7:Z9)</f>
        <v>83</v>
      </c>
      <c r="AA10" s="257">
        <f>SUM(AA7:AA9)</f>
        <v>10</v>
      </c>
      <c r="AB10" s="257">
        <f>SUM(AB7:AB9)</f>
        <v>12</v>
      </c>
      <c r="AC10" s="257">
        <f>SUM(AC7:AC9)</f>
        <v>1438</v>
      </c>
    </row>
    <row r="11" spans="1:29" ht="39.950000000000003" customHeight="1" x14ac:dyDescent="0.35">
      <c r="A11" s="650" t="s">
        <v>528</v>
      </c>
      <c r="B11" s="615">
        <v>0</v>
      </c>
      <c r="C11" s="615">
        <v>0</v>
      </c>
      <c r="D11" s="602">
        <v>0</v>
      </c>
      <c r="E11" s="615">
        <v>0</v>
      </c>
      <c r="F11" s="602">
        <v>0</v>
      </c>
      <c r="G11" s="602">
        <v>0</v>
      </c>
      <c r="H11" s="615">
        <v>0</v>
      </c>
      <c r="I11" s="615">
        <v>0</v>
      </c>
      <c r="J11" s="615">
        <v>0</v>
      </c>
      <c r="K11" s="615">
        <v>0</v>
      </c>
      <c r="L11" s="615">
        <v>0</v>
      </c>
      <c r="M11" s="615">
        <v>0</v>
      </c>
      <c r="N11" s="602">
        <v>0</v>
      </c>
      <c r="O11" s="671" t="s">
        <v>416</v>
      </c>
      <c r="Q11" s="1322">
        <v>17</v>
      </c>
      <c r="R11" s="257">
        <v>403</v>
      </c>
      <c r="S11" s="257">
        <v>25</v>
      </c>
      <c r="T11" s="257">
        <v>186</v>
      </c>
      <c r="U11" s="257">
        <v>4</v>
      </c>
      <c r="V11" s="257">
        <v>45</v>
      </c>
      <c r="W11" s="257">
        <v>62</v>
      </c>
      <c r="X11" s="257">
        <v>26</v>
      </c>
      <c r="Y11" s="257">
        <v>499</v>
      </c>
      <c r="Z11" s="257"/>
      <c r="AA11" s="257">
        <v>8</v>
      </c>
      <c r="AB11" s="257">
        <v>69</v>
      </c>
      <c r="AC11" s="257">
        <v>1344</v>
      </c>
    </row>
    <row r="12" spans="1:29" ht="22.5" customHeight="1" x14ac:dyDescent="0.25">
      <c r="A12" s="666" t="s">
        <v>310</v>
      </c>
      <c r="B12" s="615">
        <v>0</v>
      </c>
      <c r="C12" s="615">
        <v>0</v>
      </c>
      <c r="D12" s="602">
        <v>0</v>
      </c>
      <c r="E12" s="615">
        <v>0</v>
      </c>
      <c r="F12" s="602">
        <v>0</v>
      </c>
      <c r="G12" s="602">
        <v>0</v>
      </c>
      <c r="H12" s="615">
        <v>0</v>
      </c>
      <c r="I12" s="615">
        <v>0</v>
      </c>
      <c r="J12" s="615">
        <v>0</v>
      </c>
      <c r="K12" s="615">
        <v>0</v>
      </c>
      <c r="L12" s="615">
        <v>0</v>
      </c>
      <c r="M12" s="615">
        <v>0</v>
      </c>
      <c r="N12" s="602">
        <v>0</v>
      </c>
      <c r="O12" s="673" t="s">
        <v>422</v>
      </c>
      <c r="Q12" s="342"/>
    </row>
    <row r="13" spans="1:29" ht="22.5" customHeight="1" x14ac:dyDescent="0.25">
      <c r="A13" s="666" t="s">
        <v>49</v>
      </c>
      <c r="B13" s="615">
        <v>7</v>
      </c>
      <c r="C13" s="615">
        <v>4</v>
      </c>
      <c r="D13" s="602">
        <v>0</v>
      </c>
      <c r="E13" s="615">
        <v>0</v>
      </c>
      <c r="F13" s="602">
        <v>2</v>
      </c>
      <c r="G13" s="602">
        <v>2</v>
      </c>
      <c r="H13" s="615">
        <v>14</v>
      </c>
      <c r="I13" s="615">
        <v>0</v>
      </c>
      <c r="J13" s="615">
        <v>30</v>
      </c>
      <c r="K13" s="615">
        <v>0</v>
      </c>
      <c r="L13" s="615">
        <v>10</v>
      </c>
      <c r="M13" s="615">
        <v>0</v>
      </c>
      <c r="N13" s="602">
        <f>SUM(B13:M13)</f>
        <v>69</v>
      </c>
      <c r="O13" s="672" t="s">
        <v>424</v>
      </c>
      <c r="Q13" s="342">
        <f t="shared" ref="Q13:AC13" si="1">SUM(Q10:Q12)</f>
        <v>29</v>
      </c>
      <c r="R13" s="454">
        <f t="shared" si="1"/>
        <v>459</v>
      </c>
      <c r="S13" s="454">
        <f t="shared" si="1"/>
        <v>38</v>
      </c>
      <c r="T13" s="454">
        <f t="shared" si="1"/>
        <v>195</v>
      </c>
      <c r="U13" s="454">
        <f t="shared" si="1"/>
        <v>109</v>
      </c>
      <c r="V13" s="454">
        <f t="shared" si="1"/>
        <v>48</v>
      </c>
      <c r="W13" s="454">
        <f t="shared" si="1"/>
        <v>243</v>
      </c>
      <c r="X13" s="454">
        <f t="shared" si="1"/>
        <v>26</v>
      </c>
      <c r="Y13" s="454">
        <f t="shared" si="1"/>
        <v>1453</v>
      </c>
      <c r="Z13" s="454">
        <f t="shared" si="1"/>
        <v>83</v>
      </c>
      <c r="AA13" s="454">
        <f t="shared" si="1"/>
        <v>18</v>
      </c>
      <c r="AB13" s="454">
        <f t="shared" si="1"/>
        <v>81</v>
      </c>
      <c r="AC13" s="454">
        <f t="shared" si="1"/>
        <v>2782</v>
      </c>
    </row>
    <row r="14" spans="1:29" ht="22.5" customHeight="1" x14ac:dyDescent="0.25">
      <c r="A14" s="666" t="s">
        <v>163</v>
      </c>
      <c r="B14" s="602">
        <v>0</v>
      </c>
      <c r="C14" s="602">
        <v>0</v>
      </c>
      <c r="D14" s="602">
        <v>0</v>
      </c>
      <c r="E14" s="615">
        <v>0</v>
      </c>
      <c r="F14" s="602">
        <v>0</v>
      </c>
      <c r="G14" s="602">
        <v>0</v>
      </c>
      <c r="H14" s="615">
        <v>0</v>
      </c>
      <c r="I14" s="602">
        <v>0</v>
      </c>
      <c r="J14" s="602">
        <v>0</v>
      </c>
      <c r="K14" s="602">
        <v>0</v>
      </c>
      <c r="L14" s="615">
        <v>0</v>
      </c>
      <c r="M14" s="615">
        <v>0</v>
      </c>
      <c r="N14" s="602">
        <v>0</v>
      </c>
      <c r="O14" s="672" t="s">
        <v>425</v>
      </c>
      <c r="Q14" s="342"/>
    </row>
    <row r="15" spans="1:29" ht="22.5" customHeight="1" x14ac:dyDescent="0.25">
      <c r="A15" s="640" t="s">
        <v>562</v>
      </c>
      <c r="B15" s="602">
        <v>0</v>
      </c>
      <c r="C15" s="602">
        <v>0</v>
      </c>
      <c r="D15" s="602">
        <v>0</v>
      </c>
      <c r="E15" s="602">
        <v>0</v>
      </c>
      <c r="F15" s="602">
        <v>0</v>
      </c>
      <c r="G15" s="602">
        <v>0</v>
      </c>
      <c r="H15" s="602">
        <v>0</v>
      </c>
      <c r="I15" s="602">
        <v>0</v>
      </c>
      <c r="J15" s="602">
        <v>0</v>
      </c>
      <c r="K15" s="602">
        <v>0</v>
      </c>
      <c r="L15" s="602">
        <v>0</v>
      </c>
      <c r="M15" s="602">
        <v>0</v>
      </c>
      <c r="N15" s="602">
        <v>0</v>
      </c>
      <c r="O15" s="674" t="s">
        <v>563</v>
      </c>
      <c r="Q15" s="342"/>
    </row>
    <row r="16" spans="1:29" ht="27.6" customHeight="1" x14ac:dyDescent="0.25">
      <c r="A16" s="1136" t="s">
        <v>527</v>
      </c>
      <c r="B16" s="505">
        <v>0</v>
      </c>
      <c r="C16" s="505">
        <v>0</v>
      </c>
      <c r="D16" s="505">
        <v>0</v>
      </c>
      <c r="E16" s="505">
        <v>0</v>
      </c>
      <c r="F16" s="505">
        <v>0</v>
      </c>
      <c r="G16" s="505">
        <v>0</v>
      </c>
      <c r="H16" s="505">
        <v>0</v>
      </c>
      <c r="I16" s="505">
        <v>0</v>
      </c>
      <c r="J16" s="505">
        <v>0</v>
      </c>
      <c r="K16" s="505">
        <v>0</v>
      </c>
      <c r="L16" s="505">
        <v>0</v>
      </c>
      <c r="M16" s="505">
        <v>0</v>
      </c>
      <c r="N16" s="505">
        <v>0</v>
      </c>
      <c r="O16" s="1144" t="s">
        <v>557</v>
      </c>
      <c r="Q16" s="342"/>
    </row>
    <row r="17" spans="1:27" ht="27.6" customHeight="1" thickBot="1" x14ac:dyDescent="0.3">
      <c r="A17" s="1081" t="s">
        <v>919</v>
      </c>
      <c r="B17" s="1083">
        <v>0</v>
      </c>
      <c r="C17" s="1083">
        <v>0</v>
      </c>
      <c r="D17" s="1083">
        <v>0</v>
      </c>
      <c r="E17" s="1083">
        <v>0</v>
      </c>
      <c r="F17" s="1083">
        <v>0</v>
      </c>
      <c r="G17" s="1083">
        <v>0</v>
      </c>
      <c r="H17" s="1083">
        <v>0</v>
      </c>
      <c r="I17" s="1083">
        <v>0</v>
      </c>
      <c r="J17" s="1083">
        <v>0</v>
      </c>
      <c r="K17" s="1083">
        <v>1</v>
      </c>
      <c r="L17" s="1083">
        <v>0</v>
      </c>
      <c r="M17" s="1083">
        <v>0</v>
      </c>
      <c r="N17" s="1083">
        <f>SUM(B17:M17)</f>
        <v>1</v>
      </c>
      <c r="O17" s="1145" t="s">
        <v>918</v>
      </c>
      <c r="Q17" s="342"/>
    </row>
    <row r="18" spans="1:27" ht="22.5" customHeight="1" thickBot="1" x14ac:dyDescent="0.3">
      <c r="A18" s="675" t="s">
        <v>550</v>
      </c>
      <c r="B18" s="554">
        <f>SUM(B9:B17)</f>
        <v>7</v>
      </c>
      <c r="C18" s="554">
        <f>SUM(C9:C17)</f>
        <v>8</v>
      </c>
      <c r="D18" s="554">
        <f>SUM(D9:D17)</f>
        <v>2</v>
      </c>
      <c r="E18" s="554">
        <v>0</v>
      </c>
      <c r="F18" s="554">
        <f>SUM(F9:F17)</f>
        <v>2</v>
      </c>
      <c r="G18" s="554">
        <f>SUM(G9:G17)</f>
        <v>2</v>
      </c>
      <c r="H18" s="554">
        <f>SUM(H9:H17)</f>
        <v>14</v>
      </c>
      <c r="I18" s="554">
        <v>0</v>
      </c>
      <c r="J18" s="554">
        <f>SUM(J9:J17)</f>
        <v>36</v>
      </c>
      <c r="K18" s="554">
        <f>SUM(K9:K17)</f>
        <v>1</v>
      </c>
      <c r="L18" s="549">
        <f>SUM(L9:L17)</f>
        <v>10</v>
      </c>
      <c r="M18" s="549">
        <v>0</v>
      </c>
      <c r="N18" s="554">
        <f>SUM(B18:M18)</f>
        <v>82</v>
      </c>
      <c r="O18" s="676" t="s">
        <v>682</v>
      </c>
      <c r="Q18" s="342"/>
    </row>
    <row r="19" spans="1:27" ht="22.5" customHeight="1" thickBot="1" x14ac:dyDescent="0.3">
      <c r="A19" s="677" t="s">
        <v>690</v>
      </c>
      <c r="B19" s="641">
        <v>1</v>
      </c>
      <c r="C19" s="641">
        <v>4</v>
      </c>
      <c r="D19" s="641">
        <v>4</v>
      </c>
      <c r="E19" s="641">
        <v>0</v>
      </c>
      <c r="F19" s="641">
        <v>0</v>
      </c>
      <c r="G19" s="641">
        <v>0</v>
      </c>
      <c r="H19" s="641">
        <v>0</v>
      </c>
      <c r="I19" s="641">
        <v>0</v>
      </c>
      <c r="J19" s="641">
        <v>5</v>
      </c>
      <c r="K19" s="641">
        <v>0</v>
      </c>
      <c r="L19" s="641">
        <v>0</v>
      </c>
      <c r="M19" s="641">
        <v>0</v>
      </c>
      <c r="N19" s="641">
        <f>SUM(B19:M19)</f>
        <v>14</v>
      </c>
      <c r="O19" s="678" t="s">
        <v>870</v>
      </c>
      <c r="Q19" s="342"/>
    </row>
    <row r="20" spans="1:27" ht="22.5" customHeight="1" thickBot="1" x14ac:dyDescent="0.3">
      <c r="A20" s="679" t="s">
        <v>610</v>
      </c>
      <c r="B20" s="641">
        <v>12</v>
      </c>
      <c r="C20" s="641">
        <v>70</v>
      </c>
      <c r="D20" s="641">
        <v>21</v>
      </c>
      <c r="E20" s="641">
        <v>18</v>
      </c>
      <c r="F20" s="641">
        <v>105</v>
      </c>
      <c r="G20" s="641">
        <v>3</v>
      </c>
      <c r="H20" s="641">
        <v>181</v>
      </c>
      <c r="I20" s="641">
        <v>0</v>
      </c>
      <c r="J20" s="641">
        <v>991</v>
      </c>
      <c r="K20" s="641">
        <v>83</v>
      </c>
      <c r="L20" s="641">
        <v>10</v>
      </c>
      <c r="M20" s="641">
        <v>12</v>
      </c>
      <c r="N20" s="641">
        <v>1506</v>
      </c>
      <c r="O20" s="981" t="s">
        <v>697</v>
      </c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</row>
    <row r="21" spans="1:27" ht="22.5" customHeight="1" thickBot="1" x14ac:dyDescent="0.3">
      <c r="A21" s="555" t="s">
        <v>781</v>
      </c>
      <c r="B21" s="556">
        <v>0</v>
      </c>
      <c r="C21" s="556">
        <v>0</v>
      </c>
      <c r="D21" s="557">
        <v>0</v>
      </c>
      <c r="E21" s="557">
        <v>0</v>
      </c>
      <c r="F21" s="557">
        <v>0</v>
      </c>
      <c r="G21" s="557">
        <v>0</v>
      </c>
      <c r="H21" s="557">
        <v>0</v>
      </c>
      <c r="I21" s="557">
        <v>0</v>
      </c>
      <c r="J21" s="557">
        <v>0</v>
      </c>
      <c r="K21" s="557">
        <v>0</v>
      </c>
      <c r="L21" s="557">
        <v>0</v>
      </c>
      <c r="M21" s="557">
        <v>0</v>
      </c>
      <c r="N21" s="556">
        <v>0</v>
      </c>
      <c r="O21" s="491" t="s">
        <v>552</v>
      </c>
      <c r="Q21" s="342"/>
    </row>
    <row r="22" spans="1:27" ht="22.5" customHeight="1" x14ac:dyDescent="0.25">
      <c r="A22" s="492" t="s">
        <v>541</v>
      </c>
      <c r="B22" s="989">
        <v>0</v>
      </c>
      <c r="C22" s="989">
        <v>1</v>
      </c>
      <c r="D22" s="989">
        <v>0</v>
      </c>
      <c r="E22" s="989">
        <v>0</v>
      </c>
      <c r="F22" s="989">
        <v>0</v>
      </c>
      <c r="G22" s="989">
        <v>0</v>
      </c>
      <c r="H22" s="989">
        <v>0</v>
      </c>
      <c r="I22" s="989">
        <v>0</v>
      </c>
      <c r="J22" s="989">
        <v>0</v>
      </c>
      <c r="K22" s="989">
        <v>0</v>
      </c>
      <c r="L22" s="989">
        <v>0</v>
      </c>
      <c r="M22" s="989">
        <v>0</v>
      </c>
      <c r="N22" s="989">
        <f>SUM(B22:M22)</f>
        <v>1</v>
      </c>
      <c r="O22" s="630" t="s">
        <v>390</v>
      </c>
      <c r="Q22" s="342"/>
    </row>
    <row r="23" spans="1:27" ht="22.5" customHeight="1" x14ac:dyDescent="0.25">
      <c r="A23" s="496" t="s">
        <v>123</v>
      </c>
      <c r="B23" s="559">
        <v>2</v>
      </c>
      <c r="C23" s="559">
        <v>3</v>
      </c>
      <c r="D23" s="602">
        <v>0</v>
      </c>
      <c r="E23" s="602">
        <v>0</v>
      </c>
      <c r="F23" s="602">
        <v>0</v>
      </c>
      <c r="G23" s="602">
        <v>0</v>
      </c>
      <c r="H23" s="602">
        <v>0</v>
      </c>
      <c r="I23" s="602">
        <v>0</v>
      </c>
      <c r="J23" s="602">
        <v>0</v>
      </c>
      <c r="K23" s="602">
        <v>0</v>
      </c>
      <c r="L23" s="602">
        <v>0</v>
      </c>
      <c r="M23" s="602">
        <v>0</v>
      </c>
      <c r="N23" s="540">
        <f>SUM(B23:M23)</f>
        <v>5</v>
      </c>
      <c r="O23" s="631" t="s">
        <v>396</v>
      </c>
      <c r="Q23" s="342"/>
      <c r="R23" s="338"/>
    </row>
    <row r="24" spans="1:27" ht="22.5" customHeight="1" x14ac:dyDescent="0.25">
      <c r="A24" s="1080" t="s">
        <v>928</v>
      </c>
      <c r="B24" s="602">
        <v>0</v>
      </c>
      <c r="C24" s="602">
        <v>0</v>
      </c>
      <c r="D24" s="602">
        <v>0</v>
      </c>
      <c r="E24" s="602">
        <v>0</v>
      </c>
      <c r="F24" s="602">
        <v>0</v>
      </c>
      <c r="G24" s="602">
        <v>0</v>
      </c>
      <c r="H24" s="602">
        <v>0</v>
      </c>
      <c r="I24" s="602">
        <v>0</v>
      </c>
      <c r="J24" s="602">
        <v>0</v>
      </c>
      <c r="K24" s="602">
        <v>0</v>
      </c>
      <c r="L24" s="602">
        <v>0</v>
      </c>
      <c r="M24" s="602">
        <v>0</v>
      </c>
      <c r="N24" s="602">
        <v>0</v>
      </c>
      <c r="O24" s="664" t="s">
        <v>931</v>
      </c>
      <c r="Q24" s="342"/>
      <c r="R24" s="338"/>
    </row>
    <row r="25" spans="1:27" ht="22.5" customHeight="1" x14ac:dyDescent="0.25">
      <c r="A25" s="496" t="s">
        <v>139</v>
      </c>
      <c r="B25" s="559">
        <v>0</v>
      </c>
      <c r="C25" s="559">
        <v>0</v>
      </c>
      <c r="D25" s="602">
        <v>13</v>
      </c>
      <c r="E25" s="602">
        <v>0</v>
      </c>
      <c r="F25" s="602">
        <v>0</v>
      </c>
      <c r="G25" s="602">
        <v>4</v>
      </c>
      <c r="H25" s="602">
        <v>2</v>
      </c>
      <c r="I25" s="602">
        <v>26</v>
      </c>
      <c r="J25" s="602">
        <v>5</v>
      </c>
      <c r="K25" s="602">
        <v>0</v>
      </c>
      <c r="L25" s="602">
        <v>2</v>
      </c>
      <c r="M25" s="602">
        <v>0</v>
      </c>
      <c r="N25" s="540">
        <f t="shared" ref="N25:N32" si="2">SUM(B25:M25)</f>
        <v>52</v>
      </c>
      <c r="O25" s="631" t="s">
        <v>397</v>
      </c>
      <c r="Q25" s="342"/>
    </row>
    <row r="26" spans="1:27" ht="22.5" customHeight="1" x14ac:dyDescent="0.25">
      <c r="A26" s="496" t="s">
        <v>33</v>
      </c>
      <c r="B26" s="559">
        <v>0</v>
      </c>
      <c r="C26" s="559">
        <v>0</v>
      </c>
      <c r="D26" s="602">
        <v>0</v>
      </c>
      <c r="E26" s="602">
        <v>0</v>
      </c>
      <c r="F26" s="602">
        <v>0</v>
      </c>
      <c r="G26" s="602">
        <v>24</v>
      </c>
      <c r="H26" s="602">
        <v>0</v>
      </c>
      <c r="I26" s="602">
        <v>0</v>
      </c>
      <c r="J26" s="602">
        <v>41</v>
      </c>
      <c r="K26" s="602">
        <v>0</v>
      </c>
      <c r="L26" s="602">
        <v>1</v>
      </c>
      <c r="M26" s="602">
        <v>0</v>
      </c>
      <c r="N26" s="540">
        <f t="shared" si="2"/>
        <v>66</v>
      </c>
      <c r="O26" s="631" t="s">
        <v>399</v>
      </c>
      <c r="Q26" s="342"/>
    </row>
    <row r="27" spans="1:27" ht="22.5" customHeight="1" x14ac:dyDescent="0.25">
      <c r="A27" s="1058" t="s">
        <v>30</v>
      </c>
      <c r="B27" s="543">
        <v>0</v>
      </c>
      <c r="C27" s="543">
        <v>0</v>
      </c>
      <c r="D27" s="547">
        <v>0</v>
      </c>
      <c r="E27" s="547">
        <v>0</v>
      </c>
      <c r="F27" s="547">
        <v>0</v>
      </c>
      <c r="G27" s="547">
        <v>4</v>
      </c>
      <c r="H27" s="547">
        <v>37</v>
      </c>
      <c r="I27" s="547">
        <v>0</v>
      </c>
      <c r="J27" s="547">
        <v>3</v>
      </c>
      <c r="K27" s="547">
        <v>0</v>
      </c>
      <c r="L27" s="547">
        <v>0</v>
      </c>
      <c r="M27" s="547">
        <v>11</v>
      </c>
      <c r="N27" s="544">
        <f t="shared" si="2"/>
        <v>55</v>
      </c>
      <c r="O27" s="631" t="s">
        <v>401</v>
      </c>
      <c r="Q27" s="342"/>
    </row>
    <row r="28" spans="1:27" ht="22.5" customHeight="1" x14ac:dyDescent="0.25">
      <c r="A28" s="539" t="s">
        <v>296</v>
      </c>
      <c r="B28" s="543">
        <v>13</v>
      </c>
      <c r="C28" s="543">
        <v>69</v>
      </c>
      <c r="D28" s="547">
        <v>7</v>
      </c>
      <c r="E28" s="547">
        <v>182</v>
      </c>
      <c r="F28" s="547">
        <v>0</v>
      </c>
      <c r="G28" s="547">
        <v>2</v>
      </c>
      <c r="H28" s="547">
        <v>4</v>
      </c>
      <c r="I28" s="547">
        <v>0</v>
      </c>
      <c r="J28" s="547">
        <v>311</v>
      </c>
      <c r="K28" s="547">
        <v>0</v>
      </c>
      <c r="L28" s="547">
        <v>0</v>
      </c>
      <c r="M28" s="547">
        <v>55</v>
      </c>
      <c r="N28" s="544">
        <f t="shared" si="2"/>
        <v>643</v>
      </c>
      <c r="O28" s="632" t="s">
        <v>402</v>
      </c>
      <c r="Q28" s="342"/>
    </row>
    <row r="29" spans="1:27" ht="22.5" customHeight="1" x14ac:dyDescent="0.25">
      <c r="A29" s="539" t="s">
        <v>26</v>
      </c>
      <c r="B29" s="543">
        <v>1</v>
      </c>
      <c r="C29" s="543">
        <v>30</v>
      </c>
      <c r="D29" s="547">
        <v>0</v>
      </c>
      <c r="E29" s="547">
        <v>4</v>
      </c>
      <c r="F29" s="547">
        <v>4</v>
      </c>
      <c r="G29" s="547">
        <v>1</v>
      </c>
      <c r="H29" s="547">
        <v>15</v>
      </c>
      <c r="I29" s="547">
        <v>0</v>
      </c>
      <c r="J29" s="547">
        <v>22</v>
      </c>
      <c r="K29" s="547">
        <v>0</v>
      </c>
      <c r="L29" s="547">
        <v>3</v>
      </c>
      <c r="M29" s="547">
        <v>0</v>
      </c>
      <c r="N29" s="544">
        <f t="shared" si="2"/>
        <v>80</v>
      </c>
      <c r="O29" s="632" t="s">
        <v>404</v>
      </c>
      <c r="Q29" s="342"/>
    </row>
    <row r="30" spans="1:27" ht="22.5" customHeight="1" x14ac:dyDescent="0.25">
      <c r="A30" s="539" t="s">
        <v>38</v>
      </c>
      <c r="B30" s="543">
        <v>1</v>
      </c>
      <c r="C30" s="543">
        <v>300</v>
      </c>
      <c r="D30" s="547">
        <v>5</v>
      </c>
      <c r="E30" s="547">
        <v>0</v>
      </c>
      <c r="F30" s="547">
        <v>0</v>
      </c>
      <c r="G30" s="547">
        <v>10</v>
      </c>
      <c r="H30" s="547">
        <v>1</v>
      </c>
      <c r="I30" s="547">
        <v>0</v>
      </c>
      <c r="J30" s="547">
        <v>30</v>
      </c>
      <c r="K30" s="547">
        <v>0</v>
      </c>
      <c r="L30" s="547">
        <v>2</v>
      </c>
      <c r="M30" s="547">
        <v>3</v>
      </c>
      <c r="N30" s="544">
        <f t="shared" si="2"/>
        <v>352</v>
      </c>
      <c r="O30" s="632" t="s">
        <v>406</v>
      </c>
      <c r="Q30" s="342"/>
    </row>
    <row r="31" spans="1:27" ht="22.5" customHeight="1" thickBot="1" x14ac:dyDescent="0.3">
      <c r="A31" s="539" t="s">
        <v>43</v>
      </c>
      <c r="B31" s="543">
        <v>0</v>
      </c>
      <c r="C31" s="543">
        <v>0</v>
      </c>
      <c r="D31" s="547">
        <v>0</v>
      </c>
      <c r="E31" s="547">
        <v>0</v>
      </c>
      <c r="F31" s="547">
        <v>0</v>
      </c>
      <c r="G31" s="547">
        <v>0</v>
      </c>
      <c r="H31" s="547">
        <v>3</v>
      </c>
      <c r="I31" s="547">
        <v>0</v>
      </c>
      <c r="J31" s="547">
        <v>87</v>
      </c>
      <c r="K31" s="547">
        <v>0</v>
      </c>
      <c r="L31" s="547">
        <v>0</v>
      </c>
      <c r="M31" s="547">
        <v>0</v>
      </c>
      <c r="N31" s="544">
        <f t="shared" si="2"/>
        <v>90</v>
      </c>
      <c r="O31" s="632" t="s">
        <v>408</v>
      </c>
      <c r="Q31" s="342"/>
    </row>
    <row r="32" spans="1:27" ht="22.5" customHeight="1" thickBot="1" x14ac:dyDescent="0.3">
      <c r="A32" s="699" t="s">
        <v>619</v>
      </c>
      <c r="B32" s="554">
        <f t="shared" ref="B32:J32" si="3">SUM(B22:B31)</f>
        <v>17</v>
      </c>
      <c r="C32" s="554">
        <f t="shared" si="3"/>
        <v>403</v>
      </c>
      <c r="D32" s="549">
        <f t="shared" si="3"/>
        <v>25</v>
      </c>
      <c r="E32" s="549">
        <f t="shared" si="3"/>
        <v>186</v>
      </c>
      <c r="F32" s="549">
        <f t="shared" si="3"/>
        <v>4</v>
      </c>
      <c r="G32" s="549">
        <f t="shared" si="3"/>
        <v>45</v>
      </c>
      <c r="H32" s="549">
        <f t="shared" si="3"/>
        <v>62</v>
      </c>
      <c r="I32" s="549">
        <f t="shared" si="3"/>
        <v>26</v>
      </c>
      <c r="J32" s="549">
        <f t="shared" si="3"/>
        <v>499</v>
      </c>
      <c r="K32" s="549">
        <v>0</v>
      </c>
      <c r="L32" s="549">
        <f>SUM(L22:L31)</f>
        <v>8</v>
      </c>
      <c r="M32" s="549">
        <f>SUM(M22:M31)</f>
        <v>69</v>
      </c>
      <c r="N32" s="554">
        <f t="shared" si="2"/>
        <v>1344</v>
      </c>
      <c r="O32" s="533" t="s">
        <v>700</v>
      </c>
      <c r="Q32" s="342"/>
    </row>
    <row r="33" spans="1:17" ht="22.5" customHeight="1" thickBot="1" x14ac:dyDescent="0.3">
      <c r="A33" s="555" t="s">
        <v>782</v>
      </c>
      <c r="B33" s="556">
        <v>0</v>
      </c>
      <c r="C33" s="556">
        <v>0</v>
      </c>
      <c r="D33" s="557">
        <v>0</v>
      </c>
      <c r="E33" s="557">
        <v>0</v>
      </c>
      <c r="F33" s="557">
        <v>0</v>
      </c>
      <c r="G33" s="557">
        <v>0</v>
      </c>
      <c r="H33" s="557">
        <v>0</v>
      </c>
      <c r="I33" s="557">
        <v>0</v>
      </c>
      <c r="J33" s="557">
        <v>0</v>
      </c>
      <c r="K33" s="557">
        <v>0</v>
      </c>
      <c r="L33" s="557">
        <v>0</v>
      </c>
      <c r="M33" s="557">
        <v>0</v>
      </c>
      <c r="N33" s="557">
        <v>0</v>
      </c>
      <c r="O33" s="692" t="s">
        <v>701</v>
      </c>
      <c r="Q33" s="342"/>
    </row>
    <row r="34" spans="1:17" ht="22.5" customHeight="1" thickBot="1" x14ac:dyDescent="0.3">
      <c r="A34" s="492" t="s">
        <v>31</v>
      </c>
      <c r="B34" s="989">
        <v>0</v>
      </c>
      <c r="C34" s="989">
        <v>0</v>
      </c>
      <c r="D34" s="989">
        <v>0</v>
      </c>
      <c r="E34" s="989">
        <v>0</v>
      </c>
      <c r="F34" s="989">
        <v>0</v>
      </c>
      <c r="G34" s="989">
        <v>0</v>
      </c>
      <c r="H34" s="989">
        <v>0</v>
      </c>
      <c r="I34" s="989">
        <v>0</v>
      </c>
      <c r="J34" s="989">
        <v>0</v>
      </c>
      <c r="K34" s="989">
        <v>0</v>
      </c>
      <c r="L34" s="989">
        <v>0</v>
      </c>
      <c r="M34" s="989">
        <v>0</v>
      </c>
      <c r="N34" s="989">
        <v>0</v>
      </c>
      <c r="O34" s="633" t="s">
        <v>397</v>
      </c>
      <c r="Q34" s="342"/>
    </row>
    <row r="35" spans="1:17" ht="22.5" customHeight="1" thickBot="1" x14ac:dyDescent="0.3">
      <c r="A35" s="564" t="s">
        <v>625</v>
      </c>
      <c r="B35" s="554">
        <v>0</v>
      </c>
      <c r="C35" s="554">
        <v>0</v>
      </c>
      <c r="D35" s="549">
        <v>0</v>
      </c>
      <c r="E35" s="549">
        <v>0</v>
      </c>
      <c r="F35" s="549">
        <v>0</v>
      </c>
      <c r="G35" s="549">
        <v>0</v>
      </c>
      <c r="H35" s="549">
        <v>0</v>
      </c>
      <c r="I35" s="549">
        <v>0</v>
      </c>
      <c r="J35" s="549">
        <v>0</v>
      </c>
      <c r="K35" s="549">
        <v>0</v>
      </c>
      <c r="L35" s="549">
        <v>0</v>
      </c>
      <c r="M35" s="549">
        <v>0</v>
      </c>
      <c r="N35" s="554">
        <v>0</v>
      </c>
      <c r="O35" s="981" t="s">
        <v>702</v>
      </c>
      <c r="Q35" s="342"/>
    </row>
    <row r="36" spans="1:17" ht="22.5" customHeight="1" thickBot="1" x14ac:dyDescent="0.3">
      <c r="A36" s="530" t="s">
        <v>876</v>
      </c>
      <c r="B36" s="565">
        <v>29</v>
      </c>
      <c r="C36" s="565">
        <v>473</v>
      </c>
      <c r="D36" s="565">
        <v>46</v>
      </c>
      <c r="E36" s="565">
        <v>204</v>
      </c>
      <c r="F36" s="565">
        <v>109</v>
      </c>
      <c r="G36" s="565">
        <v>48</v>
      </c>
      <c r="H36" s="565">
        <v>243</v>
      </c>
      <c r="I36" s="565">
        <v>26</v>
      </c>
      <c r="J36" s="565">
        <v>1490</v>
      </c>
      <c r="K36" s="565">
        <v>83</v>
      </c>
      <c r="L36" s="549">
        <v>18</v>
      </c>
      <c r="M36" s="549">
        <v>81</v>
      </c>
      <c r="N36" s="565">
        <v>2850</v>
      </c>
      <c r="O36" s="532" t="s">
        <v>877</v>
      </c>
      <c r="Q36" s="342"/>
    </row>
    <row r="37" spans="1:17" ht="27.95" customHeight="1" x14ac:dyDescent="0.25">
      <c r="A37" s="1907" t="s">
        <v>878</v>
      </c>
      <c r="B37" s="1907"/>
      <c r="C37" s="1907"/>
      <c r="D37" s="1907"/>
      <c r="E37" s="1907"/>
      <c r="F37" s="1907"/>
      <c r="G37" s="652"/>
      <c r="H37" s="652"/>
      <c r="I37" s="258"/>
      <c r="J37" s="258"/>
      <c r="O37" s="689" t="s">
        <v>873</v>
      </c>
      <c r="Q37" s="342"/>
    </row>
    <row r="38" spans="1:17" ht="34.15" customHeight="1" x14ac:dyDescent="0.25">
      <c r="B38" s="454">
        <v>4</v>
      </c>
      <c r="C38" s="454">
        <v>58</v>
      </c>
      <c r="D38" s="454">
        <v>15</v>
      </c>
      <c r="E38" s="454">
        <v>18</v>
      </c>
      <c r="F38" s="454">
        <v>103</v>
      </c>
      <c r="G38" s="454">
        <v>1</v>
      </c>
      <c r="H38" s="454">
        <v>167</v>
      </c>
      <c r="J38" s="454">
        <v>950</v>
      </c>
      <c r="K38" s="454">
        <v>82</v>
      </c>
      <c r="M38" s="454">
        <v>12</v>
      </c>
      <c r="N38" s="454">
        <v>1410</v>
      </c>
    </row>
    <row r="39" spans="1:17" ht="34.15" customHeight="1" x14ac:dyDescent="0.25">
      <c r="B39" s="454">
        <v>7</v>
      </c>
      <c r="C39" s="454">
        <v>8</v>
      </c>
      <c r="D39" s="454">
        <v>2</v>
      </c>
      <c r="F39" s="454">
        <v>2</v>
      </c>
      <c r="G39" s="454">
        <v>2</v>
      </c>
      <c r="H39" s="454">
        <v>14</v>
      </c>
      <c r="J39" s="454">
        <v>36</v>
      </c>
      <c r="K39" s="454">
        <v>1</v>
      </c>
      <c r="L39" s="454">
        <v>10</v>
      </c>
      <c r="N39" s="454">
        <v>82</v>
      </c>
    </row>
    <row r="40" spans="1:17" ht="34.15" customHeight="1" x14ac:dyDescent="0.25">
      <c r="B40" s="454">
        <v>1</v>
      </c>
      <c r="C40" s="454">
        <v>4</v>
      </c>
      <c r="D40" s="454">
        <v>4</v>
      </c>
      <c r="J40" s="454">
        <v>5</v>
      </c>
      <c r="N40" s="454">
        <v>14</v>
      </c>
    </row>
    <row r="41" spans="1:17" ht="34.15" customHeight="1" x14ac:dyDescent="0.25">
      <c r="B41" s="454">
        <f t="shared" ref="B41:H41" si="4">SUM(B38:B40)</f>
        <v>12</v>
      </c>
      <c r="C41" s="454">
        <f t="shared" si="4"/>
        <v>70</v>
      </c>
      <c r="D41" s="454">
        <f t="shared" si="4"/>
        <v>21</v>
      </c>
      <c r="E41" s="454">
        <f t="shared" si="4"/>
        <v>18</v>
      </c>
      <c r="F41" s="454">
        <f t="shared" si="4"/>
        <v>105</v>
      </c>
      <c r="G41" s="454">
        <f t="shared" si="4"/>
        <v>3</v>
      </c>
      <c r="H41" s="454">
        <f t="shared" si="4"/>
        <v>181</v>
      </c>
      <c r="J41" s="454">
        <f>SUM(J38:J40)</f>
        <v>991</v>
      </c>
      <c r="K41" s="454">
        <f>SUM(K38:K40)</f>
        <v>83</v>
      </c>
      <c r="L41" s="454">
        <f>SUM(L38:L40)</f>
        <v>10</v>
      </c>
      <c r="M41" s="454">
        <f>SUM(M38:M40)</f>
        <v>12</v>
      </c>
      <c r="N41" s="454">
        <f>SUM(N38:N40)</f>
        <v>1506</v>
      </c>
    </row>
    <row r="42" spans="1:17" ht="34.15" customHeight="1" x14ac:dyDescent="0.25">
      <c r="B42" s="454">
        <v>17</v>
      </c>
      <c r="C42" s="454">
        <v>403</v>
      </c>
      <c r="D42" s="454">
        <v>25</v>
      </c>
      <c r="E42" s="454">
        <v>186</v>
      </c>
      <c r="F42" s="454">
        <v>4</v>
      </c>
      <c r="G42" s="454">
        <v>45</v>
      </c>
      <c r="H42" s="454">
        <v>62</v>
      </c>
      <c r="I42" s="454">
        <v>26</v>
      </c>
      <c r="J42" s="454">
        <v>499</v>
      </c>
      <c r="L42" s="454">
        <v>8</v>
      </c>
      <c r="M42" s="454">
        <v>69</v>
      </c>
      <c r="N42" s="454">
        <v>1344</v>
      </c>
    </row>
    <row r="43" spans="1:17" ht="34.15" customHeight="1" x14ac:dyDescent="0.25">
      <c r="B43" s="454">
        <f t="shared" ref="B43:N43" si="5">SUM(B41:B42)</f>
        <v>29</v>
      </c>
      <c r="C43" s="454">
        <f t="shared" si="5"/>
        <v>473</v>
      </c>
      <c r="D43" s="454">
        <f t="shared" si="5"/>
        <v>46</v>
      </c>
      <c r="E43" s="454">
        <f t="shared" si="5"/>
        <v>204</v>
      </c>
      <c r="F43" s="454">
        <f t="shared" si="5"/>
        <v>109</v>
      </c>
      <c r="G43" s="454">
        <f t="shared" si="5"/>
        <v>48</v>
      </c>
      <c r="H43" s="454">
        <f t="shared" si="5"/>
        <v>243</v>
      </c>
      <c r="I43" s="454">
        <f t="shared" si="5"/>
        <v>26</v>
      </c>
      <c r="J43" s="454">
        <f t="shared" si="5"/>
        <v>1490</v>
      </c>
      <c r="K43" s="454">
        <f t="shared" si="5"/>
        <v>83</v>
      </c>
      <c r="L43" s="454">
        <f t="shared" si="5"/>
        <v>18</v>
      </c>
      <c r="M43" s="454">
        <f t="shared" si="5"/>
        <v>81</v>
      </c>
      <c r="N43" s="454">
        <f t="shared" si="5"/>
        <v>2850</v>
      </c>
    </row>
  </sheetData>
  <mergeCells count="8">
    <mergeCell ref="A37:F37"/>
    <mergeCell ref="A1:O1"/>
    <mergeCell ref="A2:O2"/>
    <mergeCell ref="A4:A6"/>
    <mergeCell ref="B4:N4"/>
    <mergeCell ref="O4:O6"/>
    <mergeCell ref="A7:B7"/>
    <mergeCell ref="M7:O7"/>
  </mergeCells>
  <printOptions horizontalCentered="1"/>
  <pageMargins left="0.23622047244094491" right="0.23622047244094491" top="0.62" bottom="0.62" header="0.31496062992125984" footer="0.31496062992125984"/>
  <pageSetup paperSize="9" scale="50" orientation="landscape" r:id="rId1"/>
  <headerFooter>
    <oddFooter>&amp;C&amp;12 &amp;"Arial,Bold"&amp;14 36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F43"/>
  <sheetViews>
    <sheetView rightToLeft="1" view="pageBreakPreview" zoomScale="50" zoomScaleNormal="60" zoomScaleSheetLayoutView="50" workbookViewId="0">
      <selection activeCell="B24" sqref="B24"/>
    </sheetView>
  </sheetViews>
  <sheetFormatPr defaultColWidth="9.140625" defaultRowHeight="34.15" customHeight="1" x14ac:dyDescent="0.25"/>
  <cols>
    <col min="1" max="1" width="43.42578125" style="454" customWidth="1"/>
    <col min="2" max="2" width="17.140625" style="454" customWidth="1"/>
    <col min="3" max="3" width="16.42578125" style="454" customWidth="1"/>
    <col min="4" max="4" width="13.5703125" style="454" customWidth="1"/>
    <col min="5" max="5" width="17.85546875" style="454" customWidth="1"/>
    <col min="6" max="6" width="18.28515625" style="454" customWidth="1"/>
    <col min="7" max="7" width="16.140625" style="454" customWidth="1"/>
    <col min="8" max="8" width="17" style="454" customWidth="1"/>
    <col min="9" max="9" width="15.42578125" style="454" customWidth="1"/>
    <col min="10" max="10" width="13.28515625" style="454" customWidth="1"/>
    <col min="11" max="11" width="12.85546875" style="454" customWidth="1"/>
    <col min="12" max="12" width="11.85546875" style="454" customWidth="1"/>
    <col min="13" max="13" width="16.42578125" style="342" customWidth="1"/>
    <col min="14" max="14" width="56.28515625" style="454" customWidth="1"/>
    <col min="15" max="15" width="18.42578125" style="454" customWidth="1"/>
    <col min="16" max="16" width="9.85546875" style="454" bestFit="1" customWidth="1"/>
    <col min="17" max="18" width="9.140625" style="454"/>
    <col min="19" max="24" width="9.42578125" style="454" bestFit="1" customWidth="1"/>
    <col min="25" max="26" width="10" style="454" bestFit="1" customWidth="1"/>
    <col min="27" max="27" width="9.85546875" style="454" bestFit="1" customWidth="1"/>
    <col min="28" max="31" width="9.140625" style="454"/>
    <col min="32" max="32" width="11.5703125" style="454" customWidth="1"/>
    <col min="33" max="33" width="9.140625" style="454" customWidth="1"/>
    <col min="34" max="16384" width="9.140625" style="454"/>
  </cols>
  <sheetData>
    <row r="1" spans="1:32" ht="26.1" customHeight="1" x14ac:dyDescent="0.25">
      <c r="A1" s="1834" t="s">
        <v>1000</v>
      </c>
      <c r="B1" s="1834"/>
      <c r="C1" s="1834"/>
      <c r="D1" s="1834"/>
      <c r="E1" s="1834"/>
      <c r="F1" s="1834"/>
      <c r="G1" s="1834"/>
      <c r="H1" s="1834"/>
      <c r="I1" s="1834"/>
      <c r="J1" s="1834"/>
      <c r="K1" s="1834"/>
      <c r="L1" s="1834"/>
      <c r="M1" s="1834"/>
      <c r="N1" s="1834"/>
    </row>
    <row r="2" spans="1:32" ht="42" customHeight="1" x14ac:dyDescent="0.25">
      <c r="A2" s="1834" t="s">
        <v>1029</v>
      </c>
      <c r="B2" s="1834"/>
      <c r="C2" s="1834"/>
      <c r="D2" s="1834"/>
      <c r="E2" s="1834"/>
      <c r="F2" s="1834"/>
      <c r="G2" s="1834"/>
      <c r="H2" s="1834"/>
      <c r="I2" s="1834"/>
      <c r="J2" s="1834"/>
      <c r="K2" s="1834"/>
      <c r="L2" s="1834"/>
      <c r="M2" s="1834"/>
      <c r="N2" s="1834"/>
    </row>
    <row r="3" spans="1:32" ht="27" customHeight="1" thickBot="1" x14ac:dyDescent="0.3">
      <c r="A3" s="1057" t="s">
        <v>955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1061"/>
      <c r="N3" s="1059" t="s">
        <v>909</v>
      </c>
    </row>
    <row r="4" spans="1:32" ht="36.6" customHeight="1" thickBot="1" x14ac:dyDescent="0.3">
      <c r="A4" s="1638" t="s">
        <v>775</v>
      </c>
      <c r="B4" s="1726" t="s">
        <v>778</v>
      </c>
      <c r="C4" s="1904"/>
      <c r="D4" s="1904"/>
      <c r="E4" s="1904"/>
      <c r="F4" s="1904"/>
      <c r="G4" s="1904"/>
      <c r="H4" s="1904"/>
      <c r="I4" s="1904"/>
      <c r="J4" s="1904"/>
      <c r="K4" s="1904"/>
      <c r="L4" s="1065"/>
      <c r="M4" s="690"/>
      <c r="N4" s="1832" t="s">
        <v>862</v>
      </c>
      <c r="AB4" s="1126"/>
    </row>
    <row r="5" spans="1:32" ht="49.5" customHeight="1" x14ac:dyDescent="0.25">
      <c r="A5" s="1603"/>
      <c r="B5" s="1055" t="s">
        <v>179</v>
      </c>
      <c r="C5" s="1055" t="s">
        <v>181</v>
      </c>
      <c r="D5" s="1055" t="s">
        <v>271</v>
      </c>
      <c r="E5" s="1055" t="s">
        <v>116</v>
      </c>
      <c r="F5" s="1055" t="s">
        <v>120</v>
      </c>
      <c r="G5" s="1055" t="s">
        <v>122</v>
      </c>
      <c r="H5" s="1055" t="s">
        <v>124</v>
      </c>
      <c r="I5" s="1055" t="s">
        <v>125</v>
      </c>
      <c r="J5" s="1055" t="s">
        <v>131</v>
      </c>
      <c r="K5" s="1055" t="s">
        <v>786</v>
      </c>
      <c r="L5" s="1054" t="s">
        <v>0</v>
      </c>
      <c r="M5" s="1054" t="s">
        <v>351</v>
      </c>
      <c r="N5" s="1605"/>
      <c r="AB5" s="1126"/>
    </row>
    <row r="6" spans="1:32" ht="66.599999999999994" customHeight="1" thickBot="1" x14ac:dyDescent="0.3">
      <c r="A6" s="1639"/>
      <c r="B6" s="1056" t="s">
        <v>600</v>
      </c>
      <c r="C6" s="1056" t="s">
        <v>601</v>
      </c>
      <c r="D6" s="1056" t="s">
        <v>907</v>
      </c>
      <c r="E6" s="1056" t="s">
        <v>602</v>
      </c>
      <c r="F6" s="1056" t="s">
        <v>603</v>
      </c>
      <c r="G6" s="1056" t="s">
        <v>604</v>
      </c>
      <c r="H6" s="1056" t="s">
        <v>605</v>
      </c>
      <c r="I6" s="1056" t="s">
        <v>606</v>
      </c>
      <c r="J6" s="1056" t="s">
        <v>607</v>
      </c>
      <c r="K6" s="1056" t="s">
        <v>609</v>
      </c>
      <c r="L6" s="1056" t="s">
        <v>372</v>
      </c>
      <c r="M6" s="1056" t="s">
        <v>429</v>
      </c>
      <c r="N6" s="1637"/>
      <c r="AB6" s="1126"/>
    </row>
    <row r="7" spans="1:32" ht="24.95" customHeight="1" thickBot="1" x14ac:dyDescent="0.3">
      <c r="A7" s="1066" t="s">
        <v>635</v>
      </c>
      <c r="B7" s="1037"/>
      <c r="C7" s="1037"/>
      <c r="D7" s="1037"/>
      <c r="E7" s="1037"/>
      <c r="F7" s="1037"/>
      <c r="G7" s="1037"/>
      <c r="H7" s="1037"/>
      <c r="I7" s="1037"/>
      <c r="J7" s="1037"/>
      <c r="M7" s="1831" t="s">
        <v>699</v>
      </c>
      <c r="N7" s="1831"/>
      <c r="P7" s="342"/>
      <c r="AB7" s="1126"/>
    </row>
    <row r="8" spans="1:32" s="1257" customFormat="1" ht="24.95" customHeight="1" x14ac:dyDescent="0.35">
      <c r="A8" s="1250" t="s">
        <v>50</v>
      </c>
      <c r="B8" s="1255">
        <v>0</v>
      </c>
      <c r="C8" s="1255">
        <v>0</v>
      </c>
      <c r="D8" s="1255">
        <v>0</v>
      </c>
      <c r="E8" s="1255">
        <v>0</v>
      </c>
      <c r="F8" s="1255">
        <v>0</v>
      </c>
      <c r="G8" s="1255">
        <v>0</v>
      </c>
      <c r="H8" s="1255">
        <v>0</v>
      </c>
      <c r="I8" s="1255">
        <v>0</v>
      </c>
      <c r="J8" s="1255">
        <v>0</v>
      </c>
      <c r="K8" s="1295">
        <v>0</v>
      </c>
      <c r="L8" s="1295">
        <v>0</v>
      </c>
      <c r="M8" s="1296">
        <v>0</v>
      </c>
      <c r="N8" s="1251" t="s">
        <v>492</v>
      </c>
      <c r="P8" s="1325"/>
      <c r="Q8" s="1326"/>
      <c r="R8" s="1326"/>
      <c r="S8" s="1326"/>
      <c r="T8" s="1326"/>
      <c r="U8" s="1326"/>
      <c r="V8" s="1326"/>
      <c r="W8" s="1326"/>
      <c r="X8" s="1326"/>
      <c r="Y8" s="1326"/>
      <c r="Z8" s="1326"/>
      <c r="AB8" s="1258"/>
    </row>
    <row r="9" spans="1:32" ht="24.95" customHeight="1" x14ac:dyDescent="0.35">
      <c r="A9" s="506" t="s">
        <v>51</v>
      </c>
      <c r="B9" s="615">
        <v>0</v>
      </c>
      <c r="C9" s="615">
        <v>0</v>
      </c>
      <c r="D9" s="615">
        <v>0</v>
      </c>
      <c r="E9" s="615">
        <v>0</v>
      </c>
      <c r="F9" s="615">
        <v>0</v>
      </c>
      <c r="G9" s="615">
        <v>0</v>
      </c>
      <c r="H9" s="615">
        <v>0</v>
      </c>
      <c r="I9" s="615">
        <v>0</v>
      </c>
      <c r="J9" s="615">
        <v>0</v>
      </c>
      <c r="K9" s="615">
        <v>0</v>
      </c>
      <c r="L9" s="615">
        <v>0</v>
      </c>
      <c r="M9" s="615">
        <v>1</v>
      </c>
      <c r="N9" s="991" t="s">
        <v>412</v>
      </c>
      <c r="O9" s="1458"/>
      <c r="P9" s="342">
        <v>1</v>
      </c>
      <c r="S9" s="454">
        <f t="shared" ref="S9:S21" si="0">SUM(O9:R9)</f>
        <v>1</v>
      </c>
      <c r="AB9" s="1126"/>
      <c r="AC9" s="1126"/>
      <c r="AD9" s="1126"/>
      <c r="AE9" s="1125"/>
      <c r="AF9" s="1126"/>
    </row>
    <row r="10" spans="1:32" ht="24.95" customHeight="1" x14ac:dyDescent="0.4">
      <c r="A10" s="991" t="s">
        <v>56</v>
      </c>
      <c r="B10" s="615">
        <v>0</v>
      </c>
      <c r="C10" s="615">
        <v>0</v>
      </c>
      <c r="D10" s="615">
        <v>0</v>
      </c>
      <c r="E10" s="615">
        <v>0</v>
      </c>
      <c r="F10" s="615">
        <v>0</v>
      </c>
      <c r="G10" s="615">
        <v>0</v>
      </c>
      <c r="H10" s="615">
        <v>0</v>
      </c>
      <c r="I10" s="615">
        <v>0</v>
      </c>
      <c r="J10" s="615">
        <v>1</v>
      </c>
      <c r="K10" s="615">
        <v>0</v>
      </c>
      <c r="L10" s="615">
        <f>SUM(B10:K10)</f>
        <v>1</v>
      </c>
      <c r="M10" s="615">
        <v>17</v>
      </c>
      <c r="N10" s="991" t="s">
        <v>449</v>
      </c>
      <c r="O10" s="1458">
        <v>5</v>
      </c>
      <c r="P10" s="1323">
        <v>10</v>
      </c>
      <c r="Q10" s="21">
        <v>1</v>
      </c>
      <c r="R10" s="21">
        <v>1</v>
      </c>
      <c r="S10" s="21">
        <f t="shared" si="0"/>
        <v>17</v>
      </c>
      <c r="T10" s="21"/>
      <c r="U10" s="21"/>
      <c r="V10" s="21"/>
      <c r="W10" s="21"/>
      <c r="X10" s="21"/>
      <c r="Y10" s="21"/>
      <c r="Z10" s="21"/>
      <c r="AB10" s="1126"/>
      <c r="AC10" s="1126"/>
      <c r="AD10" s="1126"/>
      <c r="AE10" s="1125"/>
      <c r="AF10" s="1126"/>
    </row>
    <row r="11" spans="1:32" ht="24.95" customHeight="1" x14ac:dyDescent="0.4">
      <c r="A11" s="665" t="s">
        <v>57</v>
      </c>
      <c r="B11" s="615">
        <v>1</v>
      </c>
      <c r="C11" s="602">
        <v>0</v>
      </c>
      <c r="D11" s="602">
        <v>0</v>
      </c>
      <c r="E11" s="602">
        <v>0</v>
      </c>
      <c r="F11" s="602">
        <v>0</v>
      </c>
      <c r="G11" s="602">
        <v>0</v>
      </c>
      <c r="H11" s="602">
        <v>0</v>
      </c>
      <c r="I11" s="602">
        <v>0</v>
      </c>
      <c r="J11" s="602">
        <v>1</v>
      </c>
      <c r="K11" s="602">
        <v>110</v>
      </c>
      <c r="L11" s="602">
        <f>SUM(B11:K11)</f>
        <v>112</v>
      </c>
      <c r="M11" s="602">
        <v>209</v>
      </c>
      <c r="N11" s="670" t="s">
        <v>413</v>
      </c>
      <c r="O11" s="1458">
        <v>44</v>
      </c>
      <c r="P11" s="1323">
        <v>42</v>
      </c>
      <c r="Q11" s="21">
        <v>11</v>
      </c>
      <c r="R11" s="21">
        <v>112</v>
      </c>
      <c r="S11" s="21">
        <f t="shared" si="0"/>
        <v>209</v>
      </c>
      <c r="T11" s="21"/>
      <c r="U11" s="21"/>
      <c r="V11" s="21"/>
      <c r="W11" s="21"/>
      <c r="X11" s="21"/>
      <c r="Y11" s="21"/>
      <c r="Z11" s="21"/>
      <c r="AB11" s="1126"/>
      <c r="AC11" s="1126"/>
      <c r="AD11" s="1126"/>
      <c r="AE11" s="1125"/>
      <c r="AF11" s="1126"/>
    </row>
    <row r="12" spans="1:32" ht="24.95" customHeight="1" x14ac:dyDescent="0.35">
      <c r="A12" s="650" t="s">
        <v>528</v>
      </c>
      <c r="B12" s="615">
        <v>0</v>
      </c>
      <c r="C12" s="602">
        <v>0</v>
      </c>
      <c r="D12" s="602">
        <v>0</v>
      </c>
      <c r="E12" s="602">
        <v>0</v>
      </c>
      <c r="F12" s="602">
        <v>0</v>
      </c>
      <c r="G12" s="602">
        <v>0</v>
      </c>
      <c r="H12" s="602">
        <v>0</v>
      </c>
      <c r="I12" s="602">
        <v>0</v>
      </c>
      <c r="J12" s="602">
        <v>0</v>
      </c>
      <c r="K12" s="602">
        <v>0</v>
      </c>
      <c r="L12" s="602">
        <v>0</v>
      </c>
      <c r="M12" s="602">
        <v>21</v>
      </c>
      <c r="N12" s="671" t="s">
        <v>416</v>
      </c>
      <c r="O12" s="1458"/>
      <c r="P12" s="342">
        <v>21</v>
      </c>
      <c r="S12" s="454">
        <f t="shared" si="0"/>
        <v>21</v>
      </c>
      <c r="AB12" s="1126"/>
      <c r="AC12" s="1126"/>
      <c r="AD12" s="1126"/>
      <c r="AE12" s="1125"/>
      <c r="AF12" s="1126"/>
    </row>
    <row r="13" spans="1:32" ht="24.95" customHeight="1" x14ac:dyDescent="0.4">
      <c r="A13" s="666" t="s">
        <v>310</v>
      </c>
      <c r="B13" s="615">
        <v>9</v>
      </c>
      <c r="C13" s="602">
        <v>0</v>
      </c>
      <c r="D13" s="602">
        <v>0</v>
      </c>
      <c r="E13" s="602">
        <v>0</v>
      </c>
      <c r="F13" s="602">
        <v>0</v>
      </c>
      <c r="G13" s="602">
        <v>1</v>
      </c>
      <c r="H13" s="602">
        <v>9</v>
      </c>
      <c r="I13" s="602">
        <v>7</v>
      </c>
      <c r="J13" s="602">
        <v>95</v>
      </c>
      <c r="K13" s="602">
        <v>136</v>
      </c>
      <c r="L13" s="602">
        <f>SUM(B13:K13)</f>
        <v>257</v>
      </c>
      <c r="M13" s="602">
        <v>267</v>
      </c>
      <c r="N13" s="664" t="s">
        <v>422</v>
      </c>
      <c r="O13" s="1458">
        <v>10</v>
      </c>
      <c r="P13" s="1323"/>
      <c r="Q13" s="21"/>
      <c r="R13" s="21">
        <v>257</v>
      </c>
      <c r="S13" s="21">
        <f t="shared" si="0"/>
        <v>267</v>
      </c>
      <c r="T13" s="21"/>
      <c r="U13" s="21"/>
      <c r="V13" s="21"/>
      <c r="W13" s="21"/>
      <c r="X13" s="21"/>
      <c r="Y13" s="21"/>
      <c r="Z13" s="21"/>
      <c r="AB13" s="1126"/>
      <c r="AC13" s="1126"/>
      <c r="AD13" s="1126"/>
      <c r="AE13" s="1125"/>
      <c r="AF13" s="1126"/>
    </row>
    <row r="14" spans="1:32" ht="24.95" customHeight="1" x14ac:dyDescent="0.4">
      <c r="A14" s="666" t="s">
        <v>49</v>
      </c>
      <c r="B14" s="615">
        <v>0</v>
      </c>
      <c r="C14" s="602">
        <v>0</v>
      </c>
      <c r="D14" s="602">
        <v>0</v>
      </c>
      <c r="E14" s="602">
        <v>0</v>
      </c>
      <c r="F14" s="602">
        <v>0</v>
      </c>
      <c r="G14" s="602">
        <v>0</v>
      </c>
      <c r="H14" s="602">
        <v>1</v>
      </c>
      <c r="I14" s="602">
        <v>0</v>
      </c>
      <c r="J14" s="602">
        <v>1</v>
      </c>
      <c r="K14" s="602">
        <v>0</v>
      </c>
      <c r="L14" s="602">
        <f>SUM(B14:K14)</f>
        <v>2</v>
      </c>
      <c r="M14" s="602">
        <v>868</v>
      </c>
      <c r="N14" s="672" t="s">
        <v>424</v>
      </c>
      <c r="O14" s="1458">
        <v>406</v>
      </c>
      <c r="P14" s="342">
        <v>391</v>
      </c>
      <c r="Q14" s="454">
        <v>69</v>
      </c>
      <c r="R14" s="454">
        <v>2</v>
      </c>
      <c r="S14" s="21">
        <f t="shared" si="0"/>
        <v>868</v>
      </c>
      <c r="AB14" s="1126"/>
      <c r="AC14" s="1126"/>
      <c r="AD14" s="1126"/>
      <c r="AE14" s="1125"/>
      <c r="AF14" s="1126"/>
    </row>
    <row r="15" spans="1:32" ht="24.95" customHeight="1" x14ac:dyDescent="0.4">
      <c r="A15" s="666" t="s">
        <v>163</v>
      </c>
      <c r="B15" s="602">
        <v>0</v>
      </c>
      <c r="C15" s="602">
        <v>0</v>
      </c>
      <c r="D15" s="602">
        <v>0</v>
      </c>
      <c r="E15" s="602">
        <v>0</v>
      </c>
      <c r="F15" s="602">
        <v>0</v>
      </c>
      <c r="G15" s="602">
        <v>0</v>
      </c>
      <c r="H15" s="602">
        <v>0</v>
      </c>
      <c r="I15" s="602">
        <v>0</v>
      </c>
      <c r="J15" s="602">
        <v>0</v>
      </c>
      <c r="K15" s="602">
        <v>11</v>
      </c>
      <c r="L15" s="602">
        <f>SUM(B15:K15)</f>
        <v>11</v>
      </c>
      <c r="M15" s="602">
        <v>15</v>
      </c>
      <c r="N15" s="672" t="s">
        <v>425</v>
      </c>
      <c r="O15" s="1458">
        <v>4</v>
      </c>
      <c r="P15" s="342"/>
      <c r="R15" s="454">
        <v>11</v>
      </c>
      <c r="S15" s="21">
        <f t="shared" si="0"/>
        <v>15</v>
      </c>
      <c r="AB15" s="1126"/>
      <c r="AC15" s="1126"/>
      <c r="AD15" s="1126"/>
      <c r="AE15" s="1125"/>
      <c r="AF15" s="1126"/>
    </row>
    <row r="16" spans="1:32" ht="24.95" customHeight="1" x14ac:dyDescent="0.4">
      <c r="A16" s="640" t="s">
        <v>562</v>
      </c>
      <c r="B16" s="602">
        <v>0</v>
      </c>
      <c r="C16" s="602">
        <v>0</v>
      </c>
      <c r="D16" s="602">
        <v>0</v>
      </c>
      <c r="E16" s="602">
        <v>0</v>
      </c>
      <c r="F16" s="602">
        <v>0</v>
      </c>
      <c r="G16" s="602">
        <v>0</v>
      </c>
      <c r="H16" s="602">
        <v>0</v>
      </c>
      <c r="I16" s="602">
        <v>0</v>
      </c>
      <c r="J16" s="602">
        <v>0</v>
      </c>
      <c r="K16" s="602">
        <v>0</v>
      </c>
      <c r="L16" s="602">
        <v>0</v>
      </c>
      <c r="M16" s="602">
        <v>12</v>
      </c>
      <c r="N16" s="674" t="s">
        <v>563</v>
      </c>
      <c r="O16" s="1458">
        <v>3</v>
      </c>
      <c r="P16" s="342">
        <v>9</v>
      </c>
      <c r="S16" s="21">
        <f t="shared" si="0"/>
        <v>12</v>
      </c>
      <c r="AB16" s="1126"/>
      <c r="AC16" s="1126"/>
      <c r="AD16" s="1126"/>
      <c r="AE16" s="1125"/>
      <c r="AF16" s="1126"/>
    </row>
    <row r="17" spans="1:32" ht="24.95" customHeight="1" x14ac:dyDescent="0.4">
      <c r="A17" s="1136" t="s">
        <v>527</v>
      </c>
      <c r="B17" s="505">
        <v>0</v>
      </c>
      <c r="C17" s="505">
        <v>0</v>
      </c>
      <c r="D17" s="505">
        <v>0</v>
      </c>
      <c r="E17" s="505">
        <v>0</v>
      </c>
      <c r="F17" s="505">
        <v>0</v>
      </c>
      <c r="G17" s="505">
        <v>0</v>
      </c>
      <c r="H17" s="505">
        <v>0</v>
      </c>
      <c r="I17" s="505">
        <v>0</v>
      </c>
      <c r="J17" s="505">
        <v>4</v>
      </c>
      <c r="K17" s="505">
        <v>118</v>
      </c>
      <c r="L17" s="505">
        <f>SUM(B17:K17)</f>
        <v>122</v>
      </c>
      <c r="M17" s="505">
        <v>130</v>
      </c>
      <c r="N17" s="1144" t="s">
        <v>557</v>
      </c>
      <c r="O17" s="1458"/>
      <c r="P17" s="1322">
        <v>8</v>
      </c>
      <c r="R17" s="454">
        <v>122</v>
      </c>
      <c r="S17" s="21">
        <f t="shared" si="0"/>
        <v>130</v>
      </c>
      <c r="AB17" s="1126"/>
      <c r="AC17" s="1126"/>
      <c r="AD17" s="1126"/>
      <c r="AE17" s="1125"/>
      <c r="AF17" s="1126"/>
    </row>
    <row r="18" spans="1:32" ht="24.95" customHeight="1" thickBot="1" x14ac:dyDescent="0.45">
      <c r="A18" s="1081" t="s">
        <v>919</v>
      </c>
      <c r="B18" s="1083">
        <v>0</v>
      </c>
      <c r="C18" s="1083">
        <v>0</v>
      </c>
      <c r="D18" s="1083">
        <v>0</v>
      </c>
      <c r="E18" s="1083">
        <v>0</v>
      </c>
      <c r="F18" s="1083">
        <v>0</v>
      </c>
      <c r="G18" s="1083">
        <v>0</v>
      </c>
      <c r="H18" s="1083">
        <v>0</v>
      </c>
      <c r="I18" s="1083">
        <v>0</v>
      </c>
      <c r="J18" s="1083">
        <v>0</v>
      </c>
      <c r="K18" s="1083">
        <v>0</v>
      </c>
      <c r="L18" s="1083">
        <v>0</v>
      </c>
      <c r="M18" s="1083">
        <v>45</v>
      </c>
      <c r="N18" s="1145" t="s">
        <v>918</v>
      </c>
      <c r="O18" s="1458">
        <v>18</v>
      </c>
      <c r="P18" s="1322">
        <v>26</v>
      </c>
      <c r="Q18" s="454">
        <v>1</v>
      </c>
      <c r="S18" s="21">
        <f t="shared" si="0"/>
        <v>45</v>
      </c>
      <c r="AB18" s="1126"/>
      <c r="AC18" s="1126"/>
      <c r="AD18" s="1126"/>
      <c r="AE18" s="1125"/>
      <c r="AF18" s="1126"/>
    </row>
    <row r="19" spans="1:32" ht="24.95" customHeight="1" thickBot="1" x14ac:dyDescent="0.45">
      <c r="A19" s="675" t="s">
        <v>550</v>
      </c>
      <c r="B19" s="549">
        <f>SUM(B10:B18)</f>
        <v>10</v>
      </c>
      <c r="C19" s="554">
        <v>0</v>
      </c>
      <c r="D19" s="554">
        <v>0</v>
      </c>
      <c r="E19" s="554">
        <v>0</v>
      </c>
      <c r="F19" s="554">
        <v>0</v>
      </c>
      <c r="G19" s="554">
        <f>SUM(G10:G18)</f>
        <v>1</v>
      </c>
      <c r="H19" s="554">
        <f>SUM(H10:H18)</f>
        <v>10</v>
      </c>
      <c r="I19" s="554">
        <f>SUM(I10:I18)</f>
        <v>7</v>
      </c>
      <c r="J19" s="554">
        <f>SUM(J10:J18)</f>
        <v>102</v>
      </c>
      <c r="K19" s="554">
        <f>SUM(K10:K18)</f>
        <v>375</v>
      </c>
      <c r="L19" s="554">
        <f>SUM(B19:K19)</f>
        <v>505</v>
      </c>
      <c r="M19" s="554">
        <v>1585</v>
      </c>
      <c r="N19" s="676" t="s">
        <v>682</v>
      </c>
      <c r="O19" s="1458">
        <v>490</v>
      </c>
      <c r="P19" s="1321">
        <v>508</v>
      </c>
      <c r="Q19" s="454">
        <v>82</v>
      </c>
      <c r="R19" s="454">
        <v>505</v>
      </c>
      <c r="S19" s="21">
        <f t="shared" si="0"/>
        <v>1585</v>
      </c>
      <c r="AB19" s="1126"/>
      <c r="AC19" s="1126"/>
      <c r="AD19" s="1126"/>
      <c r="AE19" s="1125"/>
      <c r="AF19" s="1126"/>
    </row>
    <row r="20" spans="1:32" ht="24.95" customHeight="1" thickBot="1" x14ac:dyDescent="0.45">
      <c r="A20" s="677" t="s">
        <v>690</v>
      </c>
      <c r="B20" s="641">
        <v>0</v>
      </c>
      <c r="C20" s="641">
        <v>0</v>
      </c>
      <c r="D20" s="641">
        <v>0</v>
      </c>
      <c r="E20" s="641">
        <v>0</v>
      </c>
      <c r="F20" s="641">
        <v>0</v>
      </c>
      <c r="G20" s="641">
        <v>0</v>
      </c>
      <c r="H20" s="641">
        <v>43</v>
      </c>
      <c r="I20" s="641">
        <v>0</v>
      </c>
      <c r="J20" s="641">
        <v>30</v>
      </c>
      <c r="K20" s="641">
        <v>333</v>
      </c>
      <c r="L20" s="641">
        <v>406</v>
      </c>
      <c r="M20" s="641">
        <v>1192</v>
      </c>
      <c r="N20" s="678" t="s">
        <v>870</v>
      </c>
      <c r="O20" s="1458">
        <v>314</v>
      </c>
      <c r="P20" s="342">
        <v>458</v>
      </c>
      <c r="Q20" s="454">
        <v>14</v>
      </c>
      <c r="R20" s="454">
        <v>406</v>
      </c>
      <c r="S20" s="21">
        <f t="shared" si="0"/>
        <v>1192</v>
      </c>
      <c r="AB20" s="1126"/>
      <c r="AC20" s="1126"/>
      <c r="AD20" s="1126"/>
      <c r="AE20" s="1125"/>
      <c r="AF20" s="1126"/>
    </row>
    <row r="21" spans="1:32" ht="24.95" customHeight="1" thickBot="1" x14ac:dyDescent="0.4">
      <c r="A21" s="679" t="s">
        <v>610</v>
      </c>
      <c r="B21" s="641">
        <v>16</v>
      </c>
      <c r="C21" s="641">
        <v>0</v>
      </c>
      <c r="D21" s="641">
        <v>0</v>
      </c>
      <c r="E21" s="641">
        <v>2</v>
      </c>
      <c r="F21" s="641">
        <v>230</v>
      </c>
      <c r="G21" s="641">
        <v>157</v>
      </c>
      <c r="H21" s="641">
        <v>140</v>
      </c>
      <c r="I21" s="641">
        <v>7</v>
      </c>
      <c r="J21" s="641">
        <v>440</v>
      </c>
      <c r="K21" s="641">
        <v>2081</v>
      </c>
      <c r="L21" s="641">
        <v>3073</v>
      </c>
      <c r="M21" s="641">
        <v>11761</v>
      </c>
      <c r="N21" s="981" t="s">
        <v>697</v>
      </c>
      <c r="O21" s="1459">
        <v>2233</v>
      </c>
      <c r="P21" s="1126">
        <v>4949</v>
      </c>
      <c r="Q21" s="1126">
        <v>1506</v>
      </c>
      <c r="R21" s="1126"/>
      <c r="S21" s="1126">
        <f t="shared" si="0"/>
        <v>8688</v>
      </c>
      <c r="T21" s="1126"/>
      <c r="U21" s="1126"/>
      <c r="V21" s="1126"/>
      <c r="W21" s="1126"/>
      <c r="X21" s="1126"/>
      <c r="Y21" s="1126"/>
      <c r="Z21" s="1125"/>
      <c r="AB21" s="1126"/>
      <c r="AC21" s="1126"/>
      <c r="AD21" s="1126"/>
      <c r="AE21" s="1125"/>
      <c r="AF21" s="1126"/>
    </row>
    <row r="22" spans="1:32" ht="24.95" customHeight="1" thickBot="1" x14ac:dyDescent="0.4">
      <c r="A22" s="555" t="s">
        <v>781</v>
      </c>
      <c r="B22" s="557">
        <v>0</v>
      </c>
      <c r="C22" s="557">
        <v>0</v>
      </c>
      <c r="D22" s="557">
        <v>0</v>
      </c>
      <c r="E22" s="557">
        <v>0</v>
      </c>
      <c r="F22" s="557">
        <v>0</v>
      </c>
      <c r="G22" s="557">
        <v>0</v>
      </c>
      <c r="H22" s="556">
        <v>0</v>
      </c>
      <c r="I22" s="556">
        <v>0</v>
      </c>
      <c r="J22" s="556">
        <v>0</v>
      </c>
      <c r="K22" s="556">
        <v>0</v>
      </c>
      <c r="L22" s="556">
        <v>0</v>
      </c>
      <c r="M22" s="556">
        <v>0</v>
      </c>
      <c r="N22" s="491" t="s">
        <v>552</v>
      </c>
      <c r="O22" s="1458"/>
      <c r="P22" s="342"/>
      <c r="AB22" s="1126"/>
      <c r="AC22" s="1126"/>
      <c r="AD22" s="1126"/>
      <c r="AE22" s="1125"/>
      <c r="AF22" s="1126"/>
    </row>
    <row r="23" spans="1:32" ht="24.95" customHeight="1" x14ac:dyDescent="0.4">
      <c r="A23" s="492" t="s">
        <v>541</v>
      </c>
      <c r="B23" s="989">
        <v>0</v>
      </c>
      <c r="C23" s="989">
        <v>0</v>
      </c>
      <c r="D23" s="989">
        <v>0</v>
      </c>
      <c r="E23" s="989">
        <v>1</v>
      </c>
      <c r="F23" s="989">
        <v>0</v>
      </c>
      <c r="G23" s="989">
        <v>0</v>
      </c>
      <c r="H23" s="989">
        <v>0</v>
      </c>
      <c r="I23" s="989">
        <v>0</v>
      </c>
      <c r="J23" s="989">
        <v>6</v>
      </c>
      <c r="K23" s="989">
        <v>0</v>
      </c>
      <c r="L23" s="989">
        <f t="shared" ref="L23:L33" si="1">SUM(C23:K23)</f>
        <v>7</v>
      </c>
      <c r="M23" s="989">
        <v>99</v>
      </c>
      <c r="N23" s="630" t="s">
        <v>390</v>
      </c>
      <c r="O23" s="1458">
        <v>85</v>
      </c>
      <c r="P23" s="342">
        <v>6</v>
      </c>
      <c r="Q23" s="454">
        <v>1</v>
      </c>
      <c r="R23" s="454">
        <v>7</v>
      </c>
      <c r="S23" s="21">
        <f t="shared" ref="S23:S33" si="2">SUM(O23:R23)</f>
        <v>99</v>
      </c>
      <c r="AB23" s="1126"/>
      <c r="AC23" s="1126"/>
      <c r="AD23" s="1126"/>
      <c r="AE23" s="1125"/>
      <c r="AF23" s="1126"/>
    </row>
    <row r="24" spans="1:32" ht="24.95" customHeight="1" x14ac:dyDescent="0.4">
      <c r="A24" s="496" t="s">
        <v>123</v>
      </c>
      <c r="B24" s="602">
        <v>0</v>
      </c>
      <c r="C24" s="602">
        <v>2</v>
      </c>
      <c r="D24" s="602">
        <v>0</v>
      </c>
      <c r="E24" s="602">
        <v>5</v>
      </c>
      <c r="F24" s="602">
        <v>0</v>
      </c>
      <c r="G24" s="602">
        <v>0</v>
      </c>
      <c r="H24" s="559">
        <v>0</v>
      </c>
      <c r="I24" s="559">
        <v>3</v>
      </c>
      <c r="J24" s="559">
        <v>17</v>
      </c>
      <c r="K24" s="559">
        <v>0</v>
      </c>
      <c r="L24" s="540">
        <f t="shared" si="1"/>
        <v>27</v>
      </c>
      <c r="M24" s="541">
        <v>988</v>
      </c>
      <c r="N24" s="631" t="s">
        <v>396</v>
      </c>
      <c r="O24" s="1458"/>
      <c r="P24" s="342">
        <v>956</v>
      </c>
      <c r="Q24" s="338">
        <v>5</v>
      </c>
      <c r="R24" s="454">
        <v>27</v>
      </c>
      <c r="S24" s="21">
        <f t="shared" si="2"/>
        <v>988</v>
      </c>
      <c r="AB24" s="1126"/>
      <c r="AC24" s="1126"/>
      <c r="AD24" s="1126"/>
      <c r="AE24" s="1125"/>
      <c r="AF24" s="1126"/>
    </row>
    <row r="25" spans="1:32" ht="24.95" customHeight="1" x14ac:dyDescent="0.4">
      <c r="A25" s="1080" t="s">
        <v>928</v>
      </c>
      <c r="B25" s="602">
        <v>0</v>
      </c>
      <c r="C25" s="602">
        <v>0</v>
      </c>
      <c r="D25" s="602">
        <v>0</v>
      </c>
      <c r="E25" s="602">
        <v>0</v>
      </c>
      <c r="F25" s="602">
        <v>0</v>
      </c>
      <c r="G25" s="602">
        <v>0</v>
      </c>
      <c r="H25" s="602">
        <v>0</v>
      </c>
      <c r="I25" s="602">
        <v>0</v>
      </c>
      <c r="J25" s="602">
        <v>1</v>
      </c>
      <c r="K25" s="602">
        <v>0</v>
      </c>
      <c r="L25" s="602">
        <f t="shared" si="1"/>
        <v>1</v>
      </c>
      <c r="M25" s="602">
        <v>1</v>
      </c>
      <c r="N25" s="664" t="s">
        <v>931</v>
      </c>
      <c r="O25" s="1458"/>
      <c r="P25" s="342"/>
      <c r="Q25" s="338"/>
      <c r="R25" s="454">
        <v>1</v>
      </c>
      <c r="S25" s="21">
        <f t="shared" si="2"/>
        <v>1</v>
      </c>
      <c r="AB25" s="1126"/>
      <c r="AC25" s="1126"/>
      <c r="AD25" s="1126"/>
      <c r="AE25" s="1125"/>
      <c r="AF25" s="1126"/>
    </row>
    <row r="26" spans="1:32" ht="24.95" customHeight="1" x14ac:dyDescent="0.4">
      <c r="A26" s="496" t="s">
        <v>139</v>
      </c>
      <c r="B26" s="602">
        <v>0</v>
      </c>
      <c r="C26" s="602">
        <v>0</v>
      </c>
      <c r="D26" s="602">
        <v>4</v>
      </c>
      <c r="E26" s="602">
        <v>9</v>
      </c>
      <c r="F26" s="602">
        <v>0</v>
      </c>
      <c r="G26" s="602">
        <v>0</v>
      </c>
      <c r="H26" s="559">
        <v>0</v>
      </c>
      <c r="I26" s="559">
        <v>95</v>
      </c>
      <c r="J26" s="559">
        <v>478</v>
      </c>
      <c r="K26" s="559">
        <v>0</v>
      </c>
      <c r="L26" s="540">
        <f t="shared" si="1"/>
        <v>586</v>
      </c>
      <c r="M26" s="541">
        <v>847</v>
      </c>
      <c r="N26" s="631" t="s">
        <v>397</v>
      </c>
      <c r="O26" s="1458">
        <v>63</v>
      </c>
      <c r="P26" s="342">
        <v>146</v>
      </c>
      <c r="Q26" s="454">
        <v>52</v>
      </c>
      <c r="R26" s="454">
        <v>586</v>
      </c>
      <c r="S26" s="21">
        <f t="shared" si="2"/>
        <v>847</v>
      </c>
      <c r="AB26" s="1126"/>
      <c r="AC26" s="1126"/>
      <c r="AD26" s="1126"/>
      <c r="AE26" s="1125"/>
      <c r="AF26" s="1126"/>
    </row>
    <row r="27" spans="1:32" ht="24.95" customHeight="1" x14ac:dyDescent="0.4">
      <c r="A27" s="496" t="s">
        <v>33</v>
      </c>
      <c r="B27" s="602">
        <v>0</v>
      </c>
      <c r="C27" s="602">
        <v>0</v>
      </c>
      <c r="D27" s="602">
        <v>48</v>
      </c>
      <c r="E27" s="602">
        <v>45</v>
      </c>
      <c r="F27" s="602">
        <v>34</v>
      </c>
      <c r="G27" s="602">
        <v>0</v>
      </c>
      <c r="H27" s="559">
        <v>0</v>
      </c>
      <c r="I27" s="559">
        <v>5</v>
      </c>
      <c r="J27" s="559">
        <v>253</v>
      </c>
      <c r="K27" s="559">
        <v>0</v>
      </c>
      <c r="L27" s="540">
        <f t="shared" si="1"/>
        <v>385</v>
      </c>
      <c r="M27" s="541">
        <v>1865</v>
      </c>
      <c r="N27" s="631" t="s">
        <v>399</v>
      </c>
      <c r="O27" s="1458">
        <v>727</v>
      </c>
      <c r="P27" s="342">
        <v>687</v>
      </c>
      <c r="Q27" s="454">
        <v>66</v>
      </c>
      <c r="R27" s="454">
        <v>385</v>
      </c>
      <c r="S27" s="21">
        <f t="shared" si="2"/>
        <v>1865</v>
      </c>
      <c r="AB27" s="1126"/>
      <c r="AC27" s="1126"/>
      <c r="AD27" s="1126"/>
      <c r="AE27" s="1125"/>
      <c r="AF27" s="1126"/>
    </row>
    <row r="28" spans="1:32" ht="24.95" customHeight="1" x14ac:dyDescent="0.4">
      <c r="A28" s="1058" t="s">
        <v>30</v>
      </c>
      <c r="B28" s="547">
        <v>0</v>
      </c>
      <c r="C28" s="547">
        <v>0</v>
      </c>
      <c r="D28" s="547">
        <v>19</v>
      </c>
      <c r="E28" s="547">
        <v>4</v>
      </c>
      <c r="F28" s="547">
        <v>4</v>
      </c>
      <c r="G28" s="547">
        <v>0</v>
      </c>
      <c r="H28" s="543">
        <v>0</v>
      </c>
      <c r="I28" s="543">
        <v>1</v>
      </c>
      <c r="J28" s="543">
        <v>26</v>
      </c>
      <c r="K28" s="543">
        <v>0</v>
      </c>
      <c r="L28" s="544">
        <f t="shared" si="1"/>
        <v>54</v>
      </c>
      <c r="M28" s="544">
        <v>378</v>
      </c>
      <c r="N28" s="631" t="s">
        <v>401</v>
      </c>
      <c r="O28" s="1458">
        <v>215</v>
      </c>
      <c r="P28" s="342">
        <v>54</v>
      </c>
      <c r="Q28" s="454">
        <v>55</v>
      </c>
      <c r="R28" s="454">
        <v>54</v>
      </c>
      <c r="S28" s="21">
        <f t="shared" si="2"/>
        <v>378</v>
      </c>
      <c r="AB28" s="1126"/>
      <c r="AC28" s="1126"/>
      <c r="AD28" s="1126"/>
      <c r="AE28" s="1125"/>
      <c r="AF28" s="1126"/>
    </row>
    <row r="29" spans="1:32" ht="24.95" customHeight="1" x14ac:dyDescent="0.4">
      <c r="A29" s="539" t="s">
        <v>296</v>
      </c>
      <c r="B29" s="547">
        <v>0</v>
      </c>
      <c r="C29" s="547">
        <v>9</v>
      </c>
      <c r="D29" s="547">
        <v>48</v>
      </c>
      <c r="E29" s="547">
        <v>834</v>
      </c>
      <c r="F29" s="547">
        <v>801</v>
      </c>
      <c r="G29" s="547">
        <v>27</v>
      </c>
      <c r="H29" s="543">
        <v>0</v>
      </c>
      <c r="I29" s="543">
        <v>213</v>
      </c>
      <c r="J29" s="543">
        <v>1166</v>
      </c>
      <c r="K29" s="543">
        <v>0</v>
      </c>
      <c r="L29" s="544">
        <f t="shared" si="1"/>
        <v>3098</v>
      </c>
      <c r="M29" s="544">
        <v>7103</v>
      </c>
      <c r="N29" s="632" t="s">
        <v>402</v>
      </c>
      <c r="O29" s="1458">
        <v>1079</v>
      </c>
      <c r="P29" s="1323">
        <v>2283</v>
      </c>
      <c r="Q29" s="21">
        <v>643</v>
      </c>
      <c r="R29" s="21">
        <v>3098</v>
      </c>
      <c r="S29" s="21">
        <f t="shared" si="2"/>
        <v>7103</v>
      </c>
      <c r="T29" s="21"/>
      <c r="U29" s="21"/>
      <c r="V29" s="21"/>
      <c r="W29" s="21"/>
      <c r="X29" s="21"/>
      <c r="Y29" s="21"/>
      <c r="Z29" s="21"/>
      <c r="AA29" s="21"/>
      <c r="AB29" s="1126"/>
      <c r="AC29" s="1126"/>
      <c r="AD29" s="1126"/>
      <c r="AE29" s="1125"/>
      <c r="AF29" s="1126"/>
    </row>
    <row r="30" spans="1:32" ht="24.95" customHeight="1" x14ac:dyDescent="0.4">
      <c r="A30" s="539" t="s">
        <v>26</v>
      </c>
      <c r="B30" s="547">
        <v>0</v>
      </c>
      <c r="C30" s="547">
        <v>0</v>
      </c>
      <c r="D30" s="547">
        <v>10</v>
      </c>
      <c r="E30" s="547">
        <v>51</v>
      </c>
      <c r="F30" s="547">
        <v>16</v>
      </c>
      <c r="G30" s="547">
        <v>7</v>
      </c>
      <c r="H30" s="543">
        <v>0</v>
      </c>
      <c r="I30" s="543">
        <v>92</v>
      </c>
      <c r="J30" s="543">
        <v>39</v>
      </c>
      <c r="K30" s="543">
        <v>0</v>
      </c>
      <c r="L30" s="544">
        <f t="shared" si="1"/>
        <v>215</v>
      </c>
      <c r="M30" s="544">
        <v>1352</v>
      </c>
      <c r="N30" s="632" t="s">
        <v>404</v>
      </c>
      <c r="O30" s="1458">
        <v>320</v>
      </c>
      <c r="P30" s="342">
        <v>737</v>
      </c>
      <c r="Q30" s="454">
        <v>80</v>
      </c>
      <c r="R30" s="454">
        <v>215</v>
      </c>
      <c r="S30" s="21">
        <f t="shared" si="2"/>
        <v>1352</v>
      </c>
      <c r="AB30" s="1126"/>
      <c r="AC30" s="1126"/>
      <c r="AD30" s="1126"/>
      <c r="AE30" s="1125"/>
      <c r="AF30" s="1126"/>
    </row>
    <row r="31" spans="1:32" ht="24.95" customHeight="1" x14ac:dyDescent="0.4">
      <c r="A31" s="539" t="s">
        <v>38</v>
      </c>
      <c r="B31" s="547">
        <v>0</v>
      </c>
      <c r="C31" s="547">
        <v>1</v>
      </c>
      <c r="D31" s="547">
        <v>2</v>
      </c>
      <c r="E31" s="547">
        <v>43</v>
      </c>
      <c r="F31" s="547">
        <v>4</v>
      </c>
      <c r="G31" s="547">
        <v>2</v>
      </c>
      <c r="H31" s="543">
        <v>0</v>
      </c>
      <c r="I31" s="543">
        <v>53</v>
      </c>
      <c r="J31" s="543">
        <v>225</v>
      </c>
      <c r="K31" s="543">
        <v>0</v>
      </c>
      <c r="L31" s="544">
        <f t="shared" si="1"/>
        <v>330</v>
      </c>
      <c r="M31" s="544">
        <v>1430</v>
      </c>
      <c r="N31" s="632" t="s">
        <v>406</v>
      </c>
      <c r="O31" s="1458">
        <v>210</v>
      </c>
      <c r="P31" s="342">
        <v>538</v>
      </c>
      <c r="Q31" s="454">
        <v>352</v>
      </c>
      <c r="R31" s="454">
        <v>330</v>
      </c>
      <c r="S31" s="21">
        <f t="shared" si="2"/>
        <v>1430</v>
      </c>
      <c r="AB31" s="1126"/>
      <c r="AC31" s="1126"/>
      <c r="AD31" s="1126"/>
      <c r="AE31" s="1125"/>
      <c r="AF31" s="1126"/>
    </row>
    <row r="32" spans="1:32" ht="24.95" customHeight="1" thickBot="1" x14ac:dyDescent="0.45">
      <c r="A32" s="539" t="s">
        <v>43</v>
      </c>
      <c r="B32" s="547">
        <v>0</v>
      </c>
      <c r="C32" s="547">
        <v>0</v>
      </c>
      <c r="D32" s="547">
        <v>0</v>
      </c>
      <c r="E32" s="547">
        <v>0</v>
      </c>
      <c r="F32" s="547">
        <v>0</v>
      </c>
      <c r="G32" s="547">
        <v>0</v>
      </c>
      <c r="H32" s="543">
        <v>0</v>
      </c>
      <c r="I32" s="543">
        <v>35</v>
      </c>
      <c r="J32" s="543">
        <v>0</v>
      </c>
      <c r="K32" s="543">
        <v>0</v>
      </c>
      <c r="L32" s="544">
        <f t="shared" si="1"/>
        <v>35</v>
      </c>
      <c r="M32" s="544">
        <v>256</v>
      </c>
      <c r="N32" s="632" t="s">
        <v>408</v>
      </c>
      <c r="O32" s="1458">
        <v>90</v>
      </c>
      <c r="P32" s="342">
        <v>41</v>
      </c>
      <c r="Q32" s="454">
        <v>90</v>
      </c>
      <c r="R32" s="454">
        <v>35</v>
      </c>
      <c r="S32" s="21">
        <f t="shared" si="2"/>
        <v>256</v>
      </c>
      <c r="AB32" s="1126"/>
      <c r="AC32" s="1126"/>
      <c r="AD32" s="1126"/>
      <c r="AE32" s="1125"/>
      <c r="AF32" s="1126"/>
    </row>
    <row r="33" spans="1:32" ht="24.95" customHeight="1" thickBot="1" x14ac:dyDescent="0.45">
      <c r="A33" s="699" t="s">
        <v>619</v>
      </c>
      <c r="B33" s="549">
        <v>0</v>
      </c>
      <c r="C33" s="549">
        <f>SUM(C23:C32)</f>
        <v>12</v>
      </c>
      <c r="D33" s="549">
        <f>SUM(D23:D32)</f>
        <v>131</v>
      </c>
      <c r="E33" s="549">
        <f>SUM(E23:E32)</f>
        <v>992</v>
      </c>
      <c r="F33" s="549">
        <f>SUM(F23:F32)</f>
        <v>859</v>
      </c>
      <c r="G33" s="549">
        <f>SUM(G23:G32)</f>
        <v>36</v>
      </c>
      <c r="H33" s="554">
        <v>0</v>
      </c>
      <c r="I33" s="554">
        <f>SUM(I23:I32)</f>
        <v>497</v>
      </c>
      <c r="J33" s="554">
        <f>SUM(J23:J32)</f>
        <v>2211</v>
      </c>
      <c r="K33" s="554">
        <v>0</v>
      </c>
      <c r="L33" s="554">
        <f t="shared" si="1"/>
        <v>4738</v>
      </c>
      <c r="M33" s="554">
        <v>14319</v>
      </c>
      <c r="N33" s="533" t="s">
        <v>700</v>
      </c>
      <c r="O33" s="454">
        <v>2789</v>
      </c>
      <c r="P33" s="342">
        <v>5448</v>
      </c>
      <c r="Q33" s="454">
        <v>1344</v>
      </c>
      <c r="R33" s="454">
        <v>4738</v>
      </c>
      <c r="S33" s="21">
        <f t="shared" si="2"/>
        <v>14319</v>
      </c>
      <c r="AB33" s="1126"/>
      <c r="AC33" s="1126"/>
      <c r="AD33" s="1126"/>
      <c r="AE33" s="1125"/>
      <c r="AF33" s="1126"/>
    </row>
    <row r="34" spans="1:32" ht="24.95" customHeight="1" thickBot="1" x14ac:dyDescent="0.3">
      <c r="A34" s="555" t="s">
        <v>782</v>
      </c>
      <c r="B34" s="557">
        <v>0</v>
      </c>
      <c r="C34" s="557">
        <v>0</v>
      </c>
      <c r="D34" s="557">
        <v>0</v>
      </c>
      <c r="E34" s="557">
        <v>0</v>
      </c>
      <c r="F34" s="557">
        <v>0</v>
      </c>
      <c r="G34" s="557">
        <v>0</v>
      </c>
      <c r="H34" s="556">
        <v>0</v>
      </c>
      <c r="I34" s="556">
        <v>0</v>
      </c>
      <c r="J34" s="556">
        <v>0</v>
      </c>
      <c r="K34" s="556">
        <v>0</v>
      </c>
      <c r="L34" s="557">
        <v>0</v>
      </c>
      <c r="M34" s="557">
        <v>0</v>
      </c>
      <c r="N34" s="692" t="s">
        <v>701</v>
      </c>
      <c r="P34" s="342"/>
      <c r="AB34" s="1125"/>
      <c r="AC34" s="1126"/>
      <c r="AD34" s="1126"/>
      <c r="AE34" s="1125"/>
      <c r="AF34" s="1126"/>
    </row>
    <row r="35" spans="1:32" ht="24.95" customHeight="1" thickBot="1" x14ac:dyDescent="0.3">
      <c r="A35" s="492" t="s">
        <v>31</v>
      </c>
      <c r="B35" s="989">
        <v>0</v>
      </c>
      <c r="C35" s="989">
        <v>0</v>
      </c>
      <c r="D35" s="989">
        <v>0</v>
      </c>
      <c r="E35" s="989">
        <v>0</v>
      </c>
      <c r="F35" s="989">
        <v>0</v>
      </c>
      <c r="G35" s="989">
        <v>0</v>
      </c>
      <c r="H35" s="989">
        <v>0</v>
      </c>
      <c r="I35" s="989">
        <v>0</v>
      </c>
      <c r="J35" s="989">
        <v>0</v>
      </c>
      <c r="K35" s="989">
        <v>0</v>
      </c>
      <c r="L35" s="989">
        <v>0</v>
      </c>
      <c r="M35" s="989">
        <v>0</v>
      </c>
      <c r="N35" s="633" t="s">
        <v>397</v>
      </c>
      <c r="P35" s="342"/>
      <c r="AB35" s="1125"/>
      <c r="AC35" s="1126"/>
      <c r="AD35" s="1126"/>
      <c r="AE35" s="1125"/>
      <c r="AF35" s="1126"/>
    </row>
    <row r="36" spans="1:32" ht="24.95" customHeight="1" thickBot="1" x14ac:dyDescent="0.3">
      <c r="A36" s="564" t="s">
        <v>625</v>
      </c>
      <c r="B36" s="549">
        <v>0</v>
      </c>
      <c r="C36" s="549">
        <v>0</v>
      </c>
      <c r="D36" s="549">
        <v>0</v>
      </c>
      <c r="E36" s="549">
        <v>0</v>
      </c>
      <c r="F36" s="549">
        <v>0</v>
      </c>
      <c r="G36" s="549">
        <v>0</v>
      </c>
      <c r="H36" s="554">
        <v>0</v>
      </c>
      <c r="I36" s="554">
        <v>0</v>
      </c>
      <c r="J36" s="554">
        <v>0</v>
      </c>
      <c r="K36" s="554">
        <v>0</v>
      </c>
      <c r="L36" s="554">
        <v>0</v>
      </c>
      <c r="M36" s="554">
        <v>0</v>
      </c>
      <c r="N36" s="981" t="s">
        <v>702</v>
      </c>
      <c r="P36" s="342"/>
      <c r="AB36" s="1125"/>
      <c r="AC36" s="1126"/>
      <c r="AD36" s="1126"/>
      <c r="AE36" s="1125"/>
      <c r="AF36" s="1126"/>
    </row>
    <row r="37" spans="1:32" ht="24.95" customHeight="1" thickBot="1" x14ac:dyDescent="0.3">
      <c r="A37" s="530" t="s">
        <v>876</v>
      </c>
      <c r="B37" s="549">
        <v>16</v>
      </c>
      <c r="C37" s="565">
        <v>12</v>
      </c>
      <c r="D37" s="565">
        <v>131</v>
      </c>
      <c r="E37" s="565">
        <v>994</v>
      </c>
      <c r="F37" s="565">
        <v>1089</v>
      </c>
      <c r="G37" s="565">
        <v>193</v>
      </c>
      <c r="H37" s="565">
        <v>140</v>
      </c>
      <c r="I37" s="565">
        <v>504</v>
      </c>
      <c r="J37" s="565">
        <v>2651</v>
      </c>
      <c r="K37" s="565">
        <v>2081</v>
      </c>
      <c r="L37" s="565">
        <v>7811</v>
      </c>
      <c r="M37" s="565">
        <v>26080</v>
      </c>
      <c r="N37" s="532" t="s">
        <v>877</v>
      </c>
      <c r="P37" s="342"/>
      <c r="AB37" s="1125"/>
      <c r="AC37" s="1126"/>
      <c r="AD37" s="1125"/>
      <c r="AE37" s="1125"/>
      <c r="AF37" s="1126"/>
    </row>
    <row r="38" spans="1:32" ht="27.95" customHeight="1" x14ac:dyDescent="0.25">
      <c r="A38" s="1060" t="s">
        <v>878</v>
      </c>
      <c r="M38" s="454"/>
      <c r="N38" s="689" t="s">
        <v>873</v>
      </c>
      <c r="P38" s="342"/>
    </row>
    <row r="39" spans="1:32" ht="34.15" customHeight="1" x14ac:dyDescent="0.4">
      <c r="E39" s="21"/>
      <c r="F39" s="21"/>
      <c r="G39" s="21"/>
      <c r="H39" s="21"/>
      <c r="I39" s="21"/>
      <c r="J39" s="21"/>
      <c r="K39" s="21"/>
      <c r="L39" s="21"/>
      <c r="M39" s="1323"/>
      <c r="N39" s="21"/>
      <c r="O39" s="21"/>
      <c r="P39" s="21"/>
    </row>
    <row r="40" spans="1:32" ht="34.15" customHeight="1" x14ac:dyDescent="0.45">
      <c r="D40" s="1262"/>
      <c r="E40" s="1262"/>
      <c r="F40" s="1262"/>
      <c r="G40" s="1262"/>
      <c r="H40" s="1262"/>
      <c r="I40" s="1262"/>
      <c r="J40" s="1262"/>
      <c r="K40" s="1262"/>
      <c r="L40" s="1262"/>
      <c r="M40" s="1324"/>
      <c r="N40" s="1262"/>
      <c r="O40" s="1262"/>
      <c r="P40" s="21"/>
    </row>
    <row r="41" spans="1:32" ht="34.15" customHeight="1" x14ac:dyDescent="0.45">
      <c r="D41" s="1262"/>
      <c r="E41" s="1262"/>
      <c r="F41" s="1262"/>
      <c r="G41" s="1262"/>
      <c r="H41" s="1262"/>
      <c r="I41" s="1262"/>
      <c r="J41" s="1262"/>
      <c r="K41" s="1262"/>
      <c r="L41" s="1262"/>
      <c r="M41" s="1324"/>
      <c r="N41" s="1262"/>
      <c r="O41" s="1262"/>
      <c r="P41" s="21"/>
    </row>
    <row r="42" spans="1:32" ht="34.15" customHeight="1" x14ac:dyDescent="0.45">
      <c r="D42" s="1262"/>
      <c r="E42" s="1262"/>
      <c r="F42" s="1262"/>
      <c r="G42" s="1262"/>
      <c r="H42" s="1262"/>
      <c r="I42" s="1262"/>
      <c r="J42" s="1262"/>
      <c r="K42" s="1262"/>
      <c r="L42" s="1262"/>
      <c r="M42" s="1324"/>
      <c r="N42" s="1262"/>
      <c r="O42" s="1262"/>
      <c r="P42" s="21"/>
    </row>
    <row r="43" spans="1:32" ht="34.15" customHeight="1" x14ac:dyDescent="0.4">
      <c r="E43" s="21"/>
      <c r="F43" s="21"/>
      <c r="G43" s="21"/>
      <c r="H43" s="21"/>
      <c r="I43" s="21"/>
      <c r="J43" s="21"/>
      <c r="K43" s="21"/>
      <c r="L43" s="21"/>
      <c r="M43" s="1323"/>
      <c r="N43" s="21"/>
      <c r="O43" s="21"/>
      <c r="P43" s="21"/>
    </row>
  </sheetData>
  <mergeCells count="6">
    <mergeCell ref="B4:K4"/>
    <mergeCell ref="A1:N1"/>
    <mergeCell ref="A2:N2"/>
    <mergeCell ref="M7:N7"/>
    <mergeCell ref="A4:A6"/>
    <mergeCell ref="N4:N6"/>
  </mergeCells>
  <printOptions horizontalCentered="1"/>
  <pageMargins left="0.23622047244094491" right="0.23622047244094491" top="0.56000000000000005" bottom="0.59" header="0.31496062992125984" footer="0.31496062992125984"/>
  <pageSetup paperSize="9" scale="50" orientation="landscape" r:id="rId1"/>
  <headerFooter>
    <oddFooter>&amp;C&amp;12 &amp;"Arial,Bold"&amp;14 37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79"/>
  <sheetViews>
    <sheetView rightToLeft="1" view="pageBreakPreview" zoomScale="60" zoomScaleNormal="70" workbookViewId="0">
      <selection activeCell="B24" sqref="B24"/>
    </sheetView>
  </sheetViews>
  <sheetFormatPr defaultRowHeight="15" x14ac:dyDescent="0.25"/>
  <cols>
    <col min="1" max="1" width="30.5703125" customWidth="1"/>
    <col min="2" max="2" width="20.85546875" customWidth="1"/>
    <col min="3" max="3" width="21.5703125" customWidth="1"/>
    <col min="4" max="4" width="15.28515625" customWidth="1"/>
    <col min="5" max="5" width="26.28515625" customWidth="1"/>
    <col min="6" max="6" width="12.42578125" customWidth="1"/>
    <col min="7" max="7" width="16.5703125" customWidth="1"/>
    <col min="8" max="8" width="13.140625" customWidth="1"/>
    <col min="9" max="9" width="11.85546875" customWidth="1"/>
    <col min="10" max="10" width="12.140625" customWidth="1"/>
    <col min="11" max="11" width="17" customWidth="1"/>
    <col min="12" max="12" width="55" customWidth="1"/>
    <col min="13" max="13" width="15.5703125" customWidth="1"/>
    <col min="14" max="14" width="9.85546875" bestFit="1" customWidth="1"/>
    <col min="15" max="15" width="13" customWidth="1"/>
    <col min="16" max="16" width="15.85546875" customWidth="1"/>
    <col min="17" max="17" width="12.7109375" bestFit="1" customWidth="1"/>
  </cols>
  <sheetData>
    <row r="1" spans="1:17" ht="24" customHeight="1" x14ac:dyDescent="0.4">
      <c r="A1" s="1914" t="s">
        <v>1001</v>
      </c>
      <c r="B1" s="1914"/>
      <c r="C1" s="1914"/>
      <c r="D1" s="1914"/>
      <c r="E1" s="1914"/>
      <c r="F1" s="1914"/>
      <c r="G1" s="1914"/>
      <c r="H1" s="1914"/>
      <c r="I1" s="1914"/>
      <c r="J1" s="1914"/>
      <c r="K1" s="1914"/>
      <c r="L1" s="1914"/>
      <c r="M1" s="21"/>
    </row>
    <row r="2" spans="1:17" ht="35.450000000000003" customHeight="1" x14ac:dyDescent="0.4">
      <c r="A2" s="1913" t="s">
        <v>1030</v>
      </c>
      <c r="B2" s="1913"/>
      <c r="C2" s="1913"/>
      <c r="D2" s="1913"/>
      <c r="E2" s="1913"/>
      <c r="F2" s="1913"/>
      <c r="G2" s="1913"/>
      <c r="H2" s="1913"/>
      <c r="I2" s="1913"/>
      <c r="J2" s="1913"/>
      <c r="K2" s="1913"/>
      <c r="L2" s="1913"/>
      <c r="M2" s="21"/>
    </row>
    <row r="3" spans="1:17" s="448" customFormat="1" ht="25.5" customHeight="1" thickBot="1" x14ac:dyDescent="0.45">
      <c r="A3" s="702" t="s">
        <v>787</v>
      </c>
      <c r="B3" s="702"/>
      <c r="C3" s="702"/>
      <c r="D3" s="702"/>
      <c r="E3" s="54"/>
      <c r="F3" s="54"/>
      <c r="G3" s="54"/>
      <c r="H3" s="54"/>
      <c r="I3" s="54"/>
      <c r="J3" s="54"/>
      <c r="K3" s="54"/>
      <c r="L3" s="363" t="s">
        <v>788</v>
      </c>
      <c r="M3" s="21"/>
    </row>
    <row r="4" spans="1:17" ht="48" customHeight="1" thickBot="1" x14ac:dyDescent="0.45">
      <c r="A4" s="1920" t="s">
        <v>775</v>
      </c>
      <c r="B4" s="1923" t="s">
        <v>790</v>
      </c>
      <c r="C4" s="1924"/>
      <c r="D4" s="1916" t="s">
        <v>688</v>
      </c>
      <c r="E4" s="1918" t="s">
        <v>638</v>
      </c>
      <c r="F4" s="1910" t="s">
        <v>791</v>
      </c>
      <c r="G4" s="1911"/>
      <c r="H4" s="1911"/>
      <c r="I4" s="1911"/>
      <c r="J4" s="1912"/>
      <c r="K4" s="1916" t="s">
        <v>688</v>
      </c>
      <c r="L4" s="1915" t="s">
        <v>855</v>
      </c>
      <c r="M4" s="21"/>
    </row>
    <row r="5" spans="1:17" ht="29.25" customHeight="1" x14ac:dyDescent="0.4">
      <c r="A5" s="1921"/>
      <c r="B5" s="713" t="s">
        <v>524</v>
      </c>
      <c r="C5" s="713" t="s">
        <v>526</v>
      </c>
      <c r="D5" s="1917"/>
      <c r="E5" s="1919"/>
      <c r="F5" s="713" t="s">
        <v>504</v>
      </c>
      <c r="G5" s="713" t="s">
        <v>509</v>
      </c>
      <c r="H5" s="713" t="s">
        <v>506</v>
      </c>
      <c r="I5" s="713" t="s">
        <v>293</v>
      </c>
      <c r="J5" s="713" t="s">
        <v>507</v>
      </c>
      <c r="K5" s="1917"/>
      <c r="L5" s="1812"/>
      <c r="M5" s="21"/>
    </row>
    <row r="6" spans="1:17" ht="49.5" customHeight="1" thickBot="1" x14ac:dyDescent="0.45">
      <c r="A6" s="1922"/>
      <c r="B6" s="714" t="s">
        <v>523</v>
      </c>
      <c r="C6" s="714" t="s">
        <v>525</v>
      </c>
      <c r="D6" s="715" t="s">
        <v>683</v>
      </c>
      <c r="E6" s="714" t="s">
        <v>499</v>
      </c>
      <c r="F6" s="714" t="s">
        <v>501</v>
      </c>
      <c r="G6" s="714" t="s">
        <v>508</v>
      </c>
      <c r="H6" s="714" t="s">
        <v>503</v>
      </c>
      <c r="I6" s="714" t="s">
        <v>478</v>
      </c>
      <c r="J6" s="714" t="s">
        <v>372</v>
      </c>
      <c r="K6" s="715" t="s">
        <v>683</v>
      </c>
      <c r="L6" s="1813"/>
      <c r="M6" s="21"/>
    </row>
    <row r="7" spans="1:17" ht="24.95" customHeight="1" thickBot="1" x14ac:dyDescent="0.5">
      <c r="A7" s="716" t="s">
        <v>789</v>
      </c>
      <c r="B7" s="397"/>
      <c r="C7" s="397"/>
      <c r="D7" s="397"/>
      <c r="E7" s="516"/>
      <c r="F7" s="516"/>
      <c r="G7" s="516"/>
      <c r="H7" s="516"/>
      <c r="I7" s="516"/>
      <c r="J7" s="516"/>
      <c r="K7" s="717"/>
      <c r="L7" s="491" t="s">
        <v>698</v>
      </c>
      <c r="M7" s="21"/>
      <c r="P7" s="1262"/>
      <c r="Q7" s="1262"/>
    </row>
    <row r="8" spans="1:17" ht="24.95" customHeight="1" x14ac:dyDescent="0.45">
      <c r="A8" s="492" t="s">
        <v>196</v>
      </c>
      <c r="B8" s="989">
        <v>379</v>
      </c>
      <c r="C8" s="989">
        <v>10</v>
      </c>
      <c r="D8" s="989">
        <f t="shared" ref="D8:D30" si="0">SUM(B8:C8)</f>
        <v>389</v>
      </c>
      <c r="E8" s="800">
        <v>318</v>
      </c>
      <c r="F8" s="800">
        <v>0</v>
      </c>
      <c r="G8" s="800">
        <v>18</v>
      </c>
      <c r="H8" s="800">
        <v>0</v>
      </c>
      <c r="I8" s="800">
        <v>53</v>
      </c>
      <c r="J8" s="800">
        <f t="shared" ref="J8:J30" si="1">SUM(F8:I8)</f>
        <v>71</v>
      </c>
      <c r="K8" s="1460">
        <v>389</v>
      </c>
      <c r="L8" s="698" t="s">
        <v>389</v>
      </c>
      <c r="M8" s="21">
        <v>318</v>
      </c>
      <c r="N8" s="257">
        <v>71</v>
      </c>
      <c r="O8" s="1337">
        <f t="shared" ref="O8:O29" si="2">SUM(M8:N8)</f>
        <v>389</v>
      </c>
      <c r="P8" s="1262"/>
      <c r="Q8" s="1262"/>
    </row>
    <row r="9" spans="1:17" ht="24.95" customHeight="1" x14ac:dyDescent="0.45">
      <c r="A9" s="496" t="s">
        <v>301</v>
      </c>
      <c r="B9" s="542">
        <v>1135</v>
      </c>
      <c r="C9" s="542">
        <v>13</v>
      </c>
      <c r="D9" s="542">
        <f t="shared" si="0"/>
        <v>1148</v>
      </c>
      <c r="E9" s="636">
        <v>1058</v>
      </c>
      <c r="F9" s="718">
        <v>37</v>
      </c>
      <c r="G9" s="718">
        <v>30</v>
      </c>
      <c r="H9" s="718">
        <v>3</v>
      </c>
      <c r="I9" s="718">
        <v>20</v>
      </c>
      <c r="J9" s="718">
        <f t="shared" si="1"/>
        <v>90</v>
      </c>
      <c r="K9" s="1461">
        <v>1148</v>
      </c>
      <c r="L9" s="627" t="s">
        <v>437</v>
      </c>
      <c r="M9" s="21">
        <v>1058</v>
      </c>
      <c r="N9" s="257">
        <v>90</v>
      </c>
      <c r="O9" s="1337">
        <f t="shared" si="2"/>
        <v>1148</v>
      </c>
      <c r="P9" s="1262"/>
      <c r="Q9" s="1262"/>
    </row>
    <row r="10" spans="1:17" ht="27" customHeight="1" x14ac:dyDescent="0.45">
      <c r="A10" s="496" t="s">
        <v>44</v>
      </c>
      <c r="B10" s="542">
        <v>1331</v>
      </c>
      <c r="C10" s="542">
        <v>48</v>
      </c>
      <c r="D10" s="542">
        <f t="shared" si="0"/>
        <v>1379</v>
      </c>
      <c r="E10" s="636">
        <v>1225</v>
      </c>
      <c r="F10" s="636">
        <v>40</v>
      </c>
      <c r="G10" s="636">
        <v>79</v>
      </c>
      <c r="H10" s="636">
        <v>27</v>
      </c>
      <c r="I10" s="636">
        <v>8</v>
      </c>
      <c r="J10" s="636">
        <f t="shared" si="1"/>
        <v>154</v>
      </c>
      <c r="K10" s="1461">
        <v>1379</v>
      </c>
      <c r="L10" s="627" t="s">
        <v>391</v>
      </c>
      <c r="M10" s="21">
        <v>1225</v>
      </c>
      <c r="N10" s="257">
        <v>154</v>
      </c>
      <c r="O10" s="1337">
        <f t="shared" si="2"/>
        <v>1379</v>
      </c>
      <c r="P10" s="1262"/>
      <c r="Q10" s="1262"/>
    </row>
    <row r="11" spans="1:17" ht="24.95" customHeight="1" x14ac:dyDescent="0.45">
      <c r="A11" s="496" t="s">
        <v>36</v>
      </c>
      <c r="B11" s="542">
        <v>2562</v>
      </c>
      <c r="C11" s="542">
        <v>49</v>
      </c>
      <c r="D11" s="542">
        <f t="shared" si="0"/>
        <v>2611</v>
      </c>
      <c r="E11" s="636">
        <v>2591</v>
      </c>
      <c r="F11" s="636">
        <v>2</v>
      </c>
      <c r="G11" s="636">
        <v>5</v>
      </c>
      <c r="H11" s="636">
        <v>7</v>
      </c>
      <c r="I11" s="636">
        <v>6</v>
      </c>
      <c r="J11" s="636">
        <f t="shared" si="1"/>
        <v>20</v>
      </c>
      <c r="K11" s="1462">
        <v>2611</v>
      </c>
      <c r="L11" s="627" t="s">
        <v>392</v>
      </c>
      <c r="M11" s="21">
        <v>2591</v>
      </c>
      <c r="N11" s="257">
        <v>20</v>
      </c>
      <c r="O11" s="1337">
        <f t="shared" si="2"/>
        <v>2611</v>
      </c>
      <c r="P11" s="1262"/>
      <c r="Q11" s="1262"/>
    </row>
    <row r="12" spans="1:17" ht="24.95" customHeight="1" x14ac:dyDescent="0.45">
      <c r="A12" s="496" t="s">
        <v>136</v>
      </c>
      <c r="B12" s="542">
        <v>1520</v>
      </c>
      <c r="C12" s="542">
        <v>138</v>
      </c>
      <c r="D12" s="542">
        <f t="shared" si="0"/>
        <v>1658</v>
      </c>
      <c r="E12" s="636">
        <v>1516</v>
      </c>
      <c r="F12" s="636">
        <v>62</v>
      </c>
      <c r="G12" s="636">
        <v>31</v>
      </c>
      <c r="H12" s="636">
        <v>6</v>
      </c>
      <c r="I12" s="636">
        <v>43</v>
      </c>
      <c r="J12" s="636">
        <f t="shared" si="1"/>
        <v>142</v>
      </c>
      <c r="K12" s="1461">
        <v>1658</v>
      </c>
      <c r="L12" s="627" t="s">
        <v>393</v>
      </c>
      <c r="M12" s="21">
        <v>1516</v>
      </c>
      <c r="N12" s="257">
        <v>142</v>
      </c>
      <c r="O12" s="1337">
        <f t="shared" si="2"/>
        <v>1658</v>
      </c>
      <c r="P12" s="1262"/>
      <c r="Q12" s="1262"/>
    </row>
    <row r="13" spans="1:17" ht="24.95" customHeight="1" x14ac:dyDescent="0.45">
      <c r="A13" s="496" t="s">
        <v>35</v>
      </c>
      <c r="B13" s="542">
        <v>3137</v>
      </c>
      <c r="C13" s="542">
        <v>93</v>
      </c>
      <c r="D13" s="542">
        <f t="shared" si="0"/>
        <v>3230</v>
      </c>
      <c r="E13" s="636">
        <v>3028</v>
      </c>
      <c r="F13" s="636">
        <v>100</v>
      </c>
      <c r="G13" s="636">
        <v>47</v>
      </c>
      <c r="H13" s="636">
        <v>32</v>
      </c>
      <c r="I13" s="636">
        <v>23</v>
      </c>
      <c r="J13" s="636">
        <f t="shared" si="1"/>
        <v>202</v>
      </c>
      <c r="K13" s="1462">
        <v>3230</v>
      </c>
      <c r="L13" s="627" t="s">
        <v>394</v>
      </c>
      <c r="M13" s="21">
        <v>3028</v>
      </c>
      <c r="N13" s="257">
        <v>202</v>
      </c>
      <c r="O13" s="1337">
        <f t="shared" si="2"/>
        <v>3230</v>
      </c>
      <c r="P13" s="1262"/>
      <c r="Q13" s="1262"/>
    </row>
    <row r="14" spans="1:17" ht="24.95" customHeight="1" x14ac:dyDescent="0.45">
      <c r="A14" s="496" t="s">
        <v>37</v>
      </c>
      <c r="B14" s="542">
        <v>1322</v>
      </c>
      <c r="C14" s="542">
        <v>16</v>
      </c>
      <c r="D14" s="542">
        <f t="shared" si="0"/>
        <v>1338</v>
      </c>
      <c r="E14" s="636">
        <v>1217</v>
      </c>
      <c r="F14" s="636">
        <v>20</v>
      </c>
      <c r="G14" s="636">
        <v>95</v>
      </c>
      <c r="H14" s="636">
        <v>0</v>
      </c>
      <c r="I14" s="636">
        <v>6</v>
      </c>
      <c r="J14" s="636">
        <f t="shared" si="1"/>
        <v>121</v>
      </c>
      <c r="K14" s="1461">
        <v>1338</v>
      </c>
      <c r="L14" s="627" t="s">
        <v>395</v>
      </c>
      <c r="M14" s="21">
        <v>1217</v>
      </c>
      <c r="N14" s="257">
        <v>121</v>
      </c>
      <c r="O14" s="1337">
        <f t="shared" si="2"/>
        <v>1338</v>
      </c>
      <c r="P14" s="1262"/>
      <c r="Q14" s="1262"/>
    </row>
    <row r="15" spans="1:17" ht="24.95" customHeight="1" x14ac:dyDescent="0.45">
      <c r="A15" s="496" t="s">
        <v>123</v>
      </c>
      <c r="B15" s="542">
        <v>801</v>
      </c>
      <c r="C15" s="542">
        <v>202</v>
      </c>
      <c r="D15" s="542">
        <f t="shared" si="0"/>
        <v>1003</v>
      </c>
      <c r="E15" s="636">
        <v>831</v>
      </c>
      <c r="F15" s="636">
        <v>45</v>
      </c>
      <c r="G15" s="636">
        <v>67</v>
      </c>
      <c r="H15" s="636">
        <v>7</v>
      </c>
      <c r="I15" s="636">
        <v>53</v>
      </c>
      <c r="J15" s="636">
        <f t="shared" si="1"/>
        <v>172</v>
      </c>
      <c r="K15" s="1462">
        <v>1003</v>
      </c>
      <c r="L15" s="627" t="s">
        <v>396</v>
      </c>
      <c r="M15" s="21">
        <v>831</v>
      </c>
      <c r="N15" s="257">
        <v>172</v>
      </c>
      <c r="O15" s="1337">
        <f t="shared" si="2"/>
        <v>1003</v>
      </c>
      <c r="P15" s="1262"/>
      <c r="Q15" s="1262"/>
    </row>
    <row r="16" spans="1:17" ht="24.95" customHeight="1" x14ac:dyDescent="0.45">
      <c r="A16" s="496" t="s">
        <v>928</v>
      </c>
      <c r="B16" s="542">
        <v>1347</v>
      </c>
      <c r="C16" s="542">
        <v>108</v>
      </c>
      <c r="D16" s="542">
        <f t="shared" si="0"/>
        <v>1455</v>
      </c>
      <c r="E16" s="636">
        <v>1296</v>
      </c>
      <c r="F16" s="636">
        <v>102</v>
      </c>
      <c r="G16" s="636">
        <v>32</v>
      </c>
      <c r="H16" s="636">
        <v>20</v>
      </c>
      <c r="I16" s="636">
        <v>5</v>
      </c>
      <c r="J16" s="636">
        <f t="shared" si="1"/>
        <v>159</v>
      </c>
      <c r="K16" s="1461">
        <v>1455</v>
      </c>
      <c r="L16" s="627" t="s">
        <v>927</v>
      </c>
      <c r="M16" s="21">
        <v>1296</v>
      </c>
      <c r="N16" s="257">
        <v>159</v>
      </c>
      <c r="O16" s="1337">
        <f t="shared" si="2"/>
        <v>1455</v>
      </c>
      <c r="P16" s="1262"/>
      <c r="Q16" s="1262"/>
    </row>
    <row r="17" spans="1:17" ht="24.95" customHeight="1" x14ac:dyDescent="0.45">
      <c r="A17" s="496" t="s">
        <v>139</v>
      </c>
      <c r="B17" s="542">
        <v>464</v>
      </c>
      <c r="C17" s="542">
        <v>13</v>
      </c>
      <c r="D17" s="542">
        <f t="shared" si="0"/>
        <v>477</v>
      </c>
      <c r="E17" s="636">
        <v>445</v>
      </c>
      <c r="F17" s="636">
        <v>14</v>
      </c>
      <c r="G17" s="636">
        <v>5</v>
      </c>
      <c r="H17" s="636">
        <v>0</v>
      </c>
      <c r="I17" s="636">
        <v>13</v>
      </c>
      <c r="J17" s="636">
        <f t="shared" si="1"/>
        <v>32</v>
      </c>
      <c r="K17" s="1462">
        <v>477</v>
      </c>
      <c r="L17" s="627" t="s">
        <v>397</v>
      </c>
      <c r="M17" s="21">
        <v>445</v>
      </c>
      <c r="N17" s="257">
        <v>32</v>
      </c>
      <c r="O17" s="1337">
        <f t="shared" si="2"/>
        <v>477</v>
      </c>
      <c r="P17" s="1262"/>
      <c r="Q17" s="1262"/>
    </row>
    <row r="18" spans="1:17" ht="24.95" customHeight="1" x14ac:dyDescent="0.45">
      <c r="A18" s="496" t="s">
        <v>39</v>
      </c>
      <c r="B18" s="542">
        <v>444</v>
      </c>
      <c r="C18" s="542">
        <v>10</v>
      </c>
      <c r="D18" s="542">
        <f t="shared" si="0"/>
        <v>454</v>
      </c>
      <c r="E18" s="636">
        <v>384</v>
      </c>
      <c r="F18" s="636">
        <v>0</v>
      </c>
      <c r="G18" s="636">
        <v>31</v>
      </c>
      <c r="H18" s="636">
        <v>6</v>
      </c>
      <c r="I18" s="636">
        <v>33</v>
      </c>
      <c r="J18" s="636">
        <f t="shared" si="1"/>
        <v>70</v>
      </c>
      <c r="K18" s="1461">
        <v>454</v>
      </c>
      <c r="L18" s="627" t="s">
        <v>439</v>
      </c>
      <c r="M18" s="21">
        <v>384</v>
      </c>
      <c r="N18" s="257">
        <v>70</v>
      </c>
      <c r="O18" s="1337">
        <f t="shared" si="2"/>
        <v>454</v>
      </c>
      <c r="P18" s="1262"/>
      <c r="Q18" s="1262"/>
    </row>
    <row r="19" spans="1:17" ht="24.95" customHeight="1" x14ac:dyDescent="0.45">
      <c r="A19" s="496" t="s">
        <v>33</v>
      </c>
      <c r="B19" s="542">
        <v>2249</v>
      </c>
      <c r="C19" s="542">
        <v>61</v>
      </c>
      <c r="D19" s="542">
        <f t="shared" si="0"/>
        <v>2310</v>
      </c>
      <c r="E19" s="636">
        <v>2143</v>
      </c>
      <c r="F19" s="636">
        <v>27</v>
      </c>
      <c r="G19" s="636">
        <v>36</v>
      </c>
      <c r="H19" s="636">
        <v>4</v>
      </c>
      <c r="I19" s="636">
        <v>100</v>
      </c>
      <c r="J19" s="636">
        <f t="shared" si="1"/>
        <v>167</v>
      </c>
      <c r="K19" s="1462">
        <v>2310</v>
      </c>
      <c r="L19" s="627" t="s">
        <v>427</v>
      </c>
      <c r="M19" s="21">
        <v>2143</v>
      </c>
      <c r="N19" s="257">
        <v>167</v>
      </c>
      <c r="O19" s="1337">
        <f t="shared" si="2"/>
        <v>2310</v>
      </c>
      <c r="P19" s="1262"/>
      <c r="Q19" s="1262"/>
    </row>
    <row r="20" spans="1:17" ht="24.95" customHeight="1" x14ac:dyDescent="0.45">
      <c r="A20" s="496" t="s">
        <v>134</v>
      </c>
      <c r="B20" s="542">
        <v>2424</v>
      </c>
      <c r="C20" s="542">
        <v>34</v>
      </c>
      <c r="D20" s="542">
        <f t="shared" si="0"/>
        <v>2458</v>
      </c>
      <c r="E20" s="636">
        <v>2366</v>
      </c>
      <c r="F20" s="636">
        <v>28</v>
      </c>
      <c r="G20" s="636">
        <v>14</v>
      </c>
      <c r="H20" s="636">
        <v>5</v>
      </c>
      <c r="I20" s="636">
        <v>45</v>
      </c>
      <c r="J20" s="636">
        <f t="shared" si="1"/>
        <v>92</v>
      </c>
      <c r="K20" s="1461">
        <v>2458</v>
      </c>
      <c r="L20" s="627" t="s">
        <v>400</v>
      </c>
      <c r="M20" s="21">
        <v>2366</v>
      </c>
      <c r="N20" s="257">
        <v>92</v>
      </c>
      <c r="O20" s="1337">
        <f t="shared" si="2"/>
        <v>2458</v>
      </c>
      <c r="P20" s="1262"/>
      <c r="Q20" s="1262"/>
    </row>
    <row r="21" spans="1:17" ht="24.95" customHeight="1" x14ac:dyDescent="0.45">
      <c r="A21" s="496" t="s">
        <v>30</v>
      </c>
      <c r="B21" s="542">
        <v>3487</v>
      </c>
      <c r="C21" s="542">
        <v>179</v>
      </c>
      <c r="D21" s="542">
        <f t="shared" si="0"/>
        <v>3666</v>
      </c>
      <c r="E21" s="636">
        <v>3364</v>
      </c>
      <c r="F21" s="636">
        <v>80</v>
      </c>
      <c r="G21" s="636">
        <v>110</v>
      </c>
      <c r="H21" s="636">
        <v>20</v>
      </c>
      <c r="I21" s="636">
        <v>92</v>
      </c>
      <c r="J21" s="636">
        <f t="shared" si="1"/>
        <v>302</v>
      </c>
      <c r="K21" s="1462">
        <v>3666</v>
      </c>
      <c r="L21" s="627" t="s">
        <v>401</v>
      </c>
      <c r="M21" s="21">
        <v>3364</v>
      </c>
      <c r="N21" s="257">
        <v>302</v>
      </c>
      <c r="O21" s="1337">
        <f t="shared" si="2"/>
        <v>3666</v>
      </c>
      <c r="P21" s="1262"/>
      <c r="Q21" s="1262"/>
    </row>
    <row r="22" spans="1:17" ht="24.95" customHeight="1" x14ac:dyDescent="0.45">
      <c r="A22" s="496" t="s">
        <v>296</v>
      </c>
      <c r="B22" s="542">
        <v>1343</v>
      </c>
      <c r="C22" s="542">
        <v>114</v>
      </c>
      <c r="D22" s="542">
        <f t="shared" si="0"/>
        <v>1457</v>
      </c>
      <c r="E22" s="636">
        <v>1382</v>
      </c>
      <c r="F22" s="636">
        <v>9</v>
      </c>
      <c r="G22" s="636">
        <v>10</v>
      </c>
      <c r="H22" s="636">
        <v>0</v>
      </c>
      <c r="I22" s="636">
        <v>56</v>
      </c>
      <c r="J22" s="636">
        <f t="shared" si="1"/>
        <v>75</v>
      </c>
      <c r="K22" s="1461">
        <v>1457</v>
      </c>
      <c r="L22" s="627" t="s">
        <v>402</v>
      </c>
      <c r="M22" s="21">
        <v>1382</v>
      </c>
      <c r="N22" s="257">
        <v>75</v>
      </c>
      <c r="O22" s="1337">
        <f t="shared" si="2"/>
        <v>1457</v>
      </c>
      <c r="P22" s="1262"/>
      <c r="Q22" s="1262"/>
    </row>
    <row r="23" spans="1:17" ht="24.95" customHeight="1" x14ac:dyDescent="0.45">
      <c r="A23" s="496" t="s">
        <v>42</v>
      </c>
      <c r="B23" s="542">
        <v>521</v>
      </c>
      <c r="C23" s="542">
        <v>10</v>
      </c>
      <c r="D23" s="542">
        <f t="shared" si="0"/>
        <v>531</v>
      </c>
      <c r="E23" s="636">
        <v>472</v>
      </c>
      <c r="F23" s="636">
        <v>3</v>
      </c>
      <c r="G23" s="636">
        <v>39</v>
      </c>
      <c r="H23" s="636">
        <v>3</v>
      </c>
      <c r="I23" s="636">
        <v>14</v>
      </c>
      <c r="J23" s="636">
        <f t="shared" si="1"/>
        <v>59</v>
      </c>
      <c r="K23" s="1462">
        <v>531</v>
      </c>
      <c r="L23" s="627" t="s">
        <v>403</v>
      </c>
      <c r="M23" s="21">
        <v>472</v>
      </c>
      <c r="N23" s="257">
        <v>59</v>
      </c>
      <c r="O23" s="1337">
        <f t="shared" si="2"/>
        <v>531</v>
      </c>
      <c r="P23" s="1262"/>
      <c r="Q23" s="1262"/>
    </row>
    <row r="24" spans="1:17" ht="24.95" customHeight="1" x14ac:dyDescent="0.45">
      <c r="A24" s="496" t="s">
        <v>26</v>
      </c>
      <c r="B24" s="542">
        <v>849</v>
      </c>
      <c r="C24" s="542">
        <v>7</v>
      </c>
      <c r="D24" s="542">
        <f t="shared" si="0"/>
        <v>856</v>
      </c>
      <c r="E24" s="636">
        <v>732</v>
      </c>
      <c r="F24" s="636">
        <v>26</v>
      </c>
      <c r="G24" s="636">
        <v>77</v>
      </c>
      <c r="H24" s="636">
        <v>18</v>
      </c>
      <c r="I24" s="636">
        <v>3</v>
      </c>
      <c r="J24" s="636">
        <f t="shared" si="1"/>
        <v>124</v>
      </c>
      <c r="K24" s="1461">
        <v>856</v>
      </c>
      <c r="L24" s="627" t="s">
        <v>494</v>
      </c>
      <c r="M24" s="21">
        <v>732</v>
      </c>
      <c r="N24" s="257">
        <v>124</v>
      </c>
      <c r="O24" s="1337">
        <f t="shared" si="2"/>
        <v>856</v>
      </c>
      <c r="P24" s="1262"/>
      <c r="Q24" s="1262"/>
    </row>
    <row r="25" spans="1:17" ht="36" customHeight="1" x14ac:dyDescent="0.45">
      <c r="A25" s="496" t="s">
        <v>984</v>
      </c>
      <c r="B25" s="542">
        <v>6356</v>
      </c>
      <c r="C25" s="542">
        <v>305</v>
      </c>
      <c r="D25" s="542">
        <f t="shared" si="0"/>
        <v>6661</v>
      </c>
      <c r="E25" s="636">
        <v>5925</v>
      </c>
      <c r="F25" s="636">
        <v>312</v>
      </c>
      <c r="G25" s="636">
        <v>166</v>
      </c>
      <c r="H25" s="636">
        <v>108</v>
      </c>
      <c r="I25" s="636">
        <v>150</v>
      </c>
      <c r="J25" s="636">
        <f t="shared" si="1"/>
        <v>736</v>
      </c>
      <c r="K25" s="1462">
        <v>6661</v>
      </c>
      <c r="L25" s="627" t="s">
        <v>483</v>
      </c>
      <c r="M25" s="21">
        <v>5925</v>
      </c>
      <c r="N25" s="257">
        <v>736</v>
      </c>
      <c r="O25" s="1337">
        <f t="shared" si="2"/>
        <v>6661</v>
      </c>
      <c r="P25" s="1262"/>
      <c r="Q25" s="1262"/>
    </row>
    <row r="26" spans="1:17" ht="24.95" customHeight="1" x14ac:dyDescent="0.45">
      <c r="A26" s="496" t="s">
        <v>38</v>
      </c>
      <c r="B26" s="542">
        <v>188</v>
      </c>
      <c r="C26" s="542">
        <v>107</v>
      </c>
      <c r="D26" s="542">
        <f t="shared" si="0"/>
        <v>295</v>
      </c>
      <c r="E26" s="636">
        <v>237</v>
      </c>
      <c r="F26" s="636">
        <v>3</v>
      </c>
      <c r="G26" s="636">
        <v>31</v>
      </c>
      <c r="H26" s="636">
        <v>0</v>
      </c>
      <c r="I26" s="636">
        <v>24</v>
      </c>
      <c r="J26" s="636">
        <f t="shared" si="1"/>
        <v>58</v>
      </c>
      <c r="K26" s="1461">
        <v>295</v>
      </c>
      <c r="L26" s="627" t="s">
        <v>406</v>
      </c>
      <c r="M26" s="21">
        <v>237</v>
      </c>
      <c r="N26" s="257">
        <v>58</v>
      </c>
      <c r="O26" s="1337">
        <f t="shared" si="2"/>
        <v>295</v>
      </c>
      <c r="P26" s="1262"/>
      <c r="Q26" s="1262"/>
    </row>
    <row r="27" spans="1:17" ht="24.95" customHeight="1" x14ac:dyDescent="0.45">
      <c r="A27" s="496" t="s">
        <v>303</v>
      </c>
      <c r="B27" s="542">
        <v>164</v>
      </c>
      <c r="C27" s="542">
        <v>7</v>
      </c>
      <c r="D27" s="542">
        <f t="shared" si="0"/>
        <v>171</v>
      </c>
      <c r="E27" s="636">
        <v>161</v>
      </c>
      <c r="F27" s="636">
        <v>0</v>
      </c>
      <c r="G27" s="636">
        <v>0</v>
      </c>
      <c r="H27" s="636">
        <v>0</v>
      </c>
      <c r="I27" s="636">
        <v>10</v>
      </c>
      <c r="J27" s="636">
        <f t="shared" si="1"/>
        <v>10</v>
      </c>
      <c r="K27" s="1461">
        <v>171</v>
      </c>
      <c r="L27" s="627" t="s">
        <v>484</v>
      </c>
      <c r="M27" s="21">
        <v>161</v>
      </c>
      <c r="N27" s="257">
        <v>10</v>
      </c>
      <c r="O27" s="1337">
        <f t="shared" si="2"/>
        <v>171</v>
      </c>
      <c r="P27" s="1262"/>
      <c r="Q27" s="1262"/>
    </row>
    <row r="28" spans="1:17" ht="24.95" customHeight="1" x14ac:dyDescent="0.45">
      <c r="A28" s="496" t="s">
        <v>48</v>
      </c>
      <c r="B28" s="542">
        <v>760</v>
      </c>
      <c r="C28" s="542">
        <v>24</v>
      </c>
      <c r="D28" s="542">
        <f t="shared" si="0"/>
        <v>784</v>
      </c>
      <c r="E28" s="636">
        <v>740</v>
      </c>
      <c r="F28" s="636">
        <v>20</v>
      </c>
      <c r="G28" s="636">
        <v>18</v>
      </c>
      <c r="H28" s="636">
        <v>3</v>
      </c>
      <c r="I28" s="636">
        <v>3</v>
      </c>
      <c r="J28" s="636">
        <f t="shared" si="1"/>
        <v>44</v>
      </c>
      <c r="K28" s="1462">
        <v>784</v>
      </c>
      <c r="L28" s="627" t="s">
        <v>485</v>
      </c>
      <c r="M28" s="21">
        <v>740</v>
      </c>
      <c r="N28" s="257">
        <v>44</v>
      </c>
      <c r="O28" s="1337">
        <f t="shared" si="2"/>
        <v>784</v>
      </c>
      <c r="P28" s="1262"/>
      <c r="Q28" s="1262"/>
    </row>
    <row r="29" spans="1:17" ht="24.95" customHeight="1" thickBot="1" x14ac:dyDescent="0.5">
      <c r="A29" s="496" t="s">
        <v>358</v>
      </c>
      <c r="B29" s="542">
        <v>288</v>
      </c>
      <c r="C29" s="542">
        <v>0</v>
      </c>
      <c r="D29" s="542">
        <f t="shared" si="0"/>
        <v>288</v>
      </c>
      <c r="E29" s="636">
        <v>261</v>
      </c>
      <c r="F29" s="636">
        <v>9</v>
      </c>
      <c r="G29" s="636">
        <v>17</v>
      </c>
      <c r="H29" s="636">
        <v>1</v>
      </c>
      <c r="I29" s="636">
        <v>0</v>
      </c>
      <c r="J29" s="636">
        <f t="shared" si="1"/>
        <v>27</v>
      </c>
      <c r="K29" s="1461">
        <v>288</v>
      </c>
      <c r="L29" s="627" t="s">
        <v>491</v>
      </c>
      <c r="M29" s="21">
        <v>261</v>
      </c>
      <c r="N29" s="257">
        <v>27</v>
      </c>
      <c r="O29" s="1337">
        <f t="shared" si="2"/>
        <v>288</v>
      </c>
      <c r="P29" s="1262"/>
      <c r="Q29" s="1262"/>
    </row>
    <row r="30" spans="1:17" ht="24.95" customHeight="1" thickBot="1" x14ac:dyDescent="0.45">
      <c r="A30" s="564" t="s">
        <v>350</v>
      </c>
      <c r="B30" s="502">
        <f>SUM(B8:B29)</f>
        <v>33071</v>
      </c>
      <c r="C30" s="502">
        <f>SUM(C8:C29)</f>
        <v>1548</v>
      </c>
      <c r="D30" s="502">
        <f t="shared" si="0"/>
        <v>34619</v>
      </c>
      <c r="E30" s="502">
        <f>SUM(E8:E29)</f>
        <v>31692</v>
      </c>
      <c r="F30" s="502">
        <f>SUM(F8:F29)</f>
        <v>939</v>
      </c>
      <c r="G30" s="502">
        <f>SUM(G8:G29)</f>
        <v>958</v>
      </c>
      <c r="H30" s="502">
        <f>SUM(H8:H29)</f>
        <v>270</v>
      </c>
      <c r="I30" s="502">
        <f>SUM(I8:I29)</f>
        <v>760</v>
      </c>
      <c r="J30" s="502">
        <f t="shared" si="1"/>
        <v>2927</v>
      </c>
      <c r="K30" s="502">
        <f>SUM(K8:K29)</f>
        <v>34619</v>
      </c>
      <c r="L30" s="503" t="s">
        <v>686</v>
      </c>
      <c r="M30" s="21">
        <v>32957</v>
      </c>
      <c r="N30" s="257">
        <v>4015</v>
      </c>
      <c r="O30" s="1337">
        <f>SUM(O8:O29)</f>
        <v>34619</v>
      </c>
    </row>
    <row r="31" spans="1:17" s="722" customFormat="1" ht="23.1" customHeight="1" x14ac:dyDescent="0.25">
      <c r="A31" s="1925" t="s">
        <v>792</v>
      </c>
      <c r="B31" s="1925"/>
      <c r="C31" s="711"/>
      <c r="D31" s="711"/>
      <c r="E31" s="711"/>
      <c r="F31" s="711"/>
      <c r="G31" s="711"/>
      <c r="H31" s="711"/>
      <c r="I31" s="711"/>
      <c r="J31" s="711"/>
      <c r="K31" s="711"/>
      <c r="L31" s="721" t="s">
        <v>793</v>
      </c>
    </row>
    <row r="32" spans="1:17" ht="15" customHeight="1" x14ac:dyDescent="0.25">
      <c r="C32">
        <v>1</v>
      </c>
      <c r="L32" s="427"/>
    </row>
    <row r="33" spans="6:12" ht="30" hidden="1" customHeight="1" thickBot="1" x14ac:dyDescent="0.3">
      <c r="L33" s="427"/>
    </row>
    <row r="34" spans="6:12" ht="30" customHeight="1" x14ac:dyDescent="0.25">
      <c r="L34" s="427"/>
    </row>
    <row r="35" spans="6:12" ht="30" customHeight="1" x14ac:dyDescent="0.25">
      <c r="F35">
        <v>842</v>
      </c>
      <c r="L35" s="427"/>
    </row>
    <row r="36" spans="6:12" ht="30" customHeight="1" x14ac:dyDescent="0.25">
      <c r="F36">
        <v>6021</v>
      </c>
      <c r="L36" s="427"/>
    </row>
    <row r="37" spans="6:12" ht="30" customHeight="1" x14ac:dyDescent="0.25">
      <c r="F37">
        <f>SUM(F35:F36)</f>
        <v>6863</v>
      </c>
      <c r="L37" s="427"/>
    </row>
    <row r="38" spans="6:12" ht="30" customHeight="1" x14ac:dyDescent="0.25">
      <c r="L38" s="427"/>
    </row>
    <row r="39" spans="6:12" x14ac:dyDescent="0.25">
      <c r="L39" s="427"/>
    </row>
    <row r="40" spans="6:12" x14ac:dyDescent="0.25">
      <c r="L40" s="427"/>
    </row>
    <row r="41" spans="6:12" x14ac:dyDescent="0.25">
      <c r="L41" s="427"/>
    </row>
    <row r="42" spans="6:12" x14ac:dyDescent="0.25">
      <c r="L42" s="427"/>
    </row>
    <row r="43" spans="6:12" x14ac:dyDescent="0.25">
      <c r="L43" s="427"/>
    </row>
    <row r="44" spans="6:12" x14ac:dyDescent="0.25">
      <c r="L44" s="427"/>
    </row>
    <row r="45" spans="6:12" x14ac:dyDescent="0.25">
      <c r="L45" s="427"/>
    </row>
    <row r="46" spans="6:12" x14ac:dyDescent="0.25">
      <c r="L46" s="427"/>
    </row>
    <row r="47" spans="6:12" x14ac:dyDescent="0.25">
      <c r="L47" s="427"/>
    </row>
    <row r="48" spans="6:12" x14ac:dyDescent="0.25">
      <c r="L48" s="427"/>
    </row>
    <row r="49" spans="12:12" x14ac:dyDescent="0.25">
      <c r="L49" s="427"/>
    </row>
    <row r="50" spans="12:12" x14ac:dyDescent="0.25">
      <c r="L50" s="427"/>
    </row>
    <row r="51" spans="12:12" x14ac:dyDescent="0.25">
      <c r="L51" s="427"/>
    </row>
    <row r="52" spans="12:12" x14ac:dyDescent="0.25">
      <c r="L52" s="427"/>
    </row>
    <row r="53" spans="12:12" x14ac:dyDescent="0.25">
      <c r="L53" s="427"/>
    </row>
    <row r="54" spans="12:12" x14ac:dyDescent="0.25">
      <c r="L54" s="427"/>
    </row>
    <row r="55" spans="12:12" x14ac:dyDescent="0.25">
      <c r="L55" s="427"/>
    </row>
    <row r="56" spans="12:12" x14ac:dyDescent="0.25">
      <c r="L56" s="427"/>
    </row>
    <row r="57" spans="12:12" x14ac:dyDescent="0.25">
      <c r="L57" s="427"/>
    </row>
    <row r="58" spans="12:12" x14ac:dyDescent="0.25">
      <c r="L58" s="427"/>
    </row>
    <row r="59" spans="12:12" x14ac:dyDescent="0.25">
      <c r="L59" s="427"/>
    </row>
    <row r="60" spans="12:12" x14ac:dyDescent="0.25">
      <c r="L60" s="427"/>
    </row>
    <row r="61" spans="12:12" x14ac:dyDescent="0.25">
      <c r="L61" s="427"/>
    </row>
    <row r="62" spans="12:12" x14ac:dyDescent="0.25">
      <c r="L62" s="427"/>
    </row>
    <row r="63" spans="12:12" x14ac:dyDescent="0.25">
      <c r="L63" s="427"/>
    </row>
    <row r="64" spans="12:12" x14ac:dyDescent="0.25">
      <c r="L64" s="427"/>
    </row>
    <row r="65" spans="1:12" x14ac:dyDescent="0.25">
      <c r="L65" s="427"/>
    </row>
    <row r="66" spans="1:12" x14ac:dyDescent="0.25">
      <c r="L66" s="427"/>
    </row>
    <row r="67" spans="1:12" x14ac:dyDescent="0.25">
      <c r="L67" s="427"/>
    </row>
    <row r="68" spans="1:12" x14ac:dyDescent="0.25">
      <c r="L68" s="427"/>
    </row>
    <row r="69" spans="1:12" x14ac:dyDescent="0.25">
      <c r="L69" s="427"/>
    </row>
    <row r="70" spans="1:12" x14ac:dyDescent="0.25">
      <c r="L70" s="427"/>
    </row>
    <row r="71" spans="1:12" x14ac:dyDescent="0.25">
      <c r="L71" s="427"/>
    </row>
    <row r="72" spans="1:12" x14ac:dyDescent="0.25">
      <c r="L72" s="427"/>
    </row>
    <row r="73" spans="1:12" x14ac:dyDescent="0.25">
      <c r="L73" s="427"/>
    </row>
    <row r="74" spans="1:12" x14ac:dyDescent="0.25">
      <c r="L74" s="427"/>
    </row>
    <row r="75" spans="1:12" x14ac:dyDescent="0.25">
      <c r="L75" s="427"/>
    </row>
    <row r="76" spans="1:12" x14ac:dyDescent="0.25">
      <c r="L76" s="427"/>
    </row>
    <row r="77" spans="1:12" x14ac:dyDescent="0.25">
      <c r="L77" s="427"/>
    </row>
    <row r="78" spans="1:12" x14ac:dyDescent="0.25">
      <c r="L78" s="427"/>
    </row>
    <row r="79" spans="1:12" x14ac:dyDescent="0.25">
      <c r="A79" s="1909" t="s">
        <v>566</v>
      </c>
      <c r="B79" s="1909"/>
      <c r="C79" s="1909"/>
      <c r="D79" s="1909"/>
      <c r="E79" s="1909"/>
      <c r="F79" s="1909"/>
      <c r="G79" s="1909"/>
      <c r="H79" s="1909"/>
      <c r="I79" s="1909"/>
      <c r="J79" s="1909"/>
      <c r="K79" s="1909"/>
      <c r="L79" s="427"/>
    </row>
  </sheetData>
  <mergeCells count="11">
    <mergeCell ref="A79:K79"/>
    <mergeCell ref="F4:J4"/>
    <mergeCell ref="A2:L2"/>
    <mergeCell ref="A1:L1"/>
    <mergeCell ref="L4:L6"/>
    <mergeCell ref="K4:K5"/>
    <mergeCell ref="E4:E5"/>
    <mergeCell ref="A4:A6"/>
    <mergeCell ref="B4:C4"/>
    <mergeCell ref="D4:D5"/>
    <mergeCell ref="A31:B31"/>
  </mergeCells>
  <printOptions horizontalCentered="1" verticalCentered="1"/>
  <pageMargins left="0.27559055118110198" right="0.511811023622047" top="0.59055118110236204" bottom="0.59055118110236204" header="0.43307086614173201" footer="0.31496062992126"/>
  <pageSetup paperSize="9" scale="54" orientation="landscape" r:id="rId1"/>
  <headerFooter>
    <oddFooter>&amp;C&amp;"Arial,Bold"&amp;14 38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78"/>
  <sheetViews>
    <sheetView rightToLeft="1" view="pageBreakPreview" zoomScale="60" zoomScaleNormal="70" workbookViewId="0">
      <selection activeCell="B24" sqref="B24"/>
    </sheetView>
  </sheetViews>
  <sheetFormatPr defaultRowHeight="15" x14ac:dyDescent="0.25"/>
  <cols>
    <col min="1" max="1" width="42.7109375" customWidth="1"/>
    <col min="2" max="2" width="17.85546875" customWidth="1"/>
    <col min="3" max="3" width="19.28515625" customWidth="1"/>
    <col min="4" max="4" width="16.7109375" customWidth="1"/>
    <col min="5" max="5" width="25.28515625" customWidth="1"/>
    <col min="6" max="6" width="11.85546875" customWidth="1"/>
    <col min="7" max="7" width="12.85546875" customWidth="1"/>
    <col min="8" max="8" width="11.7109375" customWidth="1"/>
    <col min="9" max="9" width="11.28515625" customWidth="1"/>
    <col min="10" max="10" width="13.140625" customWidth="1"/>
    <col min="11" max="11" width="16.42578125" customWidth="1"/>
    <col min="12" max="12" width="57.7109375" customWidth="1"/>
    <col min="13" max="13" width="8.5703125" style="343" customWidth="1"/>
    <col min="14" max="14" width="16.5703125" customWidth="1"/>
    <col min="15" max="15" width="15.85546875" customWidth="1"/>
    <col min="16" max="16" width="13.42578125" customWidth="1"/>
    <col min="17" max="18" width="11.5703125" customWidth="1"/>
    <col min="19" max="21" width="9.5703125" bestFit="1" customWidth="1"/>
    <col min="22" max="22" width="11.5703125" bestFit="1" customWidth="1"/>
    <col min="23" max="23" width="13.42578125" customWidth="1"/>
  </cols>
  <sheetData>
    <row r="1" spans="1:21" ht="21.95" customHeight="1" x14ac:dyDescent="0.25">
      <c r="A1" s="1914" t="s">
        <v>1001</v>
      </c>
      <c r="B1" s="1914"/>
      <c r="C1" s="1914"/>
      <c r="D1" s="1914"/>
      <c r="E1" s="1914"/>
      <c r="F1" s="1914"/>
      <c r="G1" s="1914"/>
      <c r="H1" s="1914"/>
      <c r="I1" s="1914"/>
      <c r="J1" s="1914"/>
      <c r="K1" s="1914"/>
      <c r="L1" s="1914"/>
      <c r="M1" s="712"/>
    </row>
    <row r="2" spans="1:21" ht="34.5" customHeight="1" x14ac:dyDescent="0.25">
      <c r="A2" s="1913" t="s">
        <v>1031</v>
      </c>
      <c r="B2" s="1913"/>
      <c r="C2" s="1913"/>
      <c r="D2" s="1913"/>
      <c r="E2" s="1913"/>
      <c r="F2" s="1913"/>
      <c r="G2" s="1913"/>
      <c r="H2" s="1913"/>
      <c r="I2" s="1913"/>
      <c r="J2" s="1913"/>
      <c r="K2" s="1913"/>
      <c r="L2" s="1913"/>
      <c r="M2" s="733"/>
    </row>
    <row r="3" spans="1:21" s="448" customFormat="1" ht="24.6" customHeight="1" thickBot="1" x14ac:dyDescent="0.3">
      <c r="A3" s="741" t="s">
        <v>956</v>
      </c>
      <c r="B3" s="702"/>
      <c r="C3" s="702"/>
      <c r="D3" s="702"/>
      <c r="E3" s="54"/>
      <c r="F3" s="54"/>
      <c r="G3" s="54"/>
      <c r="H3" s="54"/>
      <c r="I3" s="54"/>
      <c r="J3" s="54"/>
      <c r="K3" s="54"/>
      <c r="L3" s="734" t="s">
        <v>795</v>
      </c>
      <c r="M3" s="347"/>
    </row>
    <row r="4" spans="1:21" ht="37.5" customHeight="1" thickBot="1" x14ac:dyDescent="0.3">
      <c r="A4" s="1926" t="s">
        <v>875</v>
      </c>
      <c r="B4" s="1931" t="s">
        <v>796</v>
      </c>
      <c r="C4" s="1920"/>
      <c r="D4" s="1916" t="s">
        <v>688</v>
      </c>
      <c r="E4" s="1920" t="s">
        <v>638</v>
      </c>
      <c r="F4" s="1930" t="s">
        <v>797</v>
      </c>
      <c r="G4" s="1919"/>
      <c r="H4" s="1919"/>
      <c r="I4" s="1919"/>
      <c r="J4" s="1919"/>
      <c r="K4" s="1916" t="s">
        <v>688</v>
      </c>
      <c r="L4" s="1932" t="s">
        <v>855</v>
      </c>
      <c r="M4" s="735"/>
    </row>
    <row r="5" spans="1:21" ht="27" customHeight="1" x14ac:dyDescent="0.25">
      <c r="A5" s="1927"/>
      <c r="B5" s="742" t="s">
        <v>524</v>
      </c>
      <c r="C5" s="723" t="s">
        <v>526</v>
      </c>
      <c r="D5" s="1917"/>
      <c r="E5" s="1921"/>
      <c r="F5" s="713" t="s">
        <v>504</v>
      </c>
      <c r="G5" s="713" t="s">
        <v>505</v>
      </c>
      <c r="H5" s="713" t="s">
        <v>506</v>
      </c>
      <c r="I5" s="713" t="s">
        <v>293</v>
      </c>
      <c r="J5" s="713" t="s">
        <v>507</v>
      </c>
      <c r="K5" s="1917"/>
      <c r="L5" s="1812"/>
      <c r="M5" s="735"/>
    </row>
    <row r="6" spans="1:21" ht="33.6" customHeight="1" thickBot="1" x14ac:dyDescent="0.3">
      <c r="A6" s="1928"/>
      <c r="B6" s="743" t="s">
        <v>523</v>
      </c>
      <c r="C6" s="724" t="s">
        <v>525</v>
      </c>
      <c r="D6" s="715" t="s">
        <v>683</v>
      </c>
      <c r="E6" s="725" t="s">
        <v>500</v>
      </c>
      <c r="F6" s="714" t="s">
        <v>501</v>
      </c>
      <c r="G6" s="714" t="s">
        <v>502</v>
      </c>
      <c r="H6" s="714" t="s">
        <v>503</v>
      </c>
      <c r="I6" s="714" t="s">
        <v>478</v>
      </c>
      <c r="J6" s="714" t="s">
        <v>372</v>
      </c>
      <c r="K6" s="715" t="s">
        <v>683</v>
      </c>
      <c r="L6" s="1813"/>
      <c r="M6" s="735"/>
    </row>
    <row r="7" spans="1:21" ht="18.95" customHeight="1" thickBot="1" x14ac:dyDescent="0.4">
      <c r="A7" s="716" t="s">
        <v>634</v>
      </c>
      <c r="B7" s="397"/>
      <c r="C7" s="397"/>
      <c r="D7" s="397"/>
      <c r="E7" s="746"/>
      <c r="F7" s="746"/>
      <c r="G7" s="746"/>
      <c r="H7" s="746"/>
      <c r="I7" s="746"/>
      <c r="J7" s="746"/>
      <c r="K7" s="740"/>
      <c r="L7" s="726" t="s">
        <v>699</v>
      </c>
      <c r="M7" s="357"/>
      <c r="P7" s="1260"/>
    </row>
    <row r="8" spans="1:21" ht="18.95" customHeight="1" x14ac:dyDescent="0.25">
      <c r="A8" s="736" t="s">
        <v>83</v>
      </c>
      <c r="B8" s="989">
        <v>468</v>
      </c>
      <c r="C8" s="989">
        <v>1</v>
      </c>
      <c r="D8" s="989">
        <v>469</v>
      </c>
      <c r="E8" s="800">
        <v>386</v>
      </c>
      <c r="F8" s="800">
        <v>51</v>
      </c>
      <c r="G8" s="800">
        <v>10</v>
      </c>
      <c r="H8" s="800">
        <v>2</v>
      </c>
      <c r="I8" s="800">
        <v>20</v>
      </c>
      <c r="J8" s="800">
        <f t="shared" ref="J8:J15" si="0">SUM(F8:I8)</f>
        <v>83</v>
      </c>
      <c r="K8" s="800">
        <v>469</v>
      </c>
      <c r="L8" s="736" t="s">
        <v>493</v>
      </c>
      <c r="M8" s="356"/>
    </row>
    <row r="9" spans="1:21" ht="18.95" customHeight="1" x14ac:dyDescent="0.25">
      <c r="A9" s="685" t="s">
        <v>306</v>
      </c>
      <c r="B9" s="639">
        <v>183</v>
      </c>
      <c r="C9" s="639">
        <v>0</v>
      </c>
      <c r="D9" s="639">
        <v>183</v>
      </c>
      <c r="E9" s="636">
        <v>175</v>
      </c>
      <c r="F9" s="636">
        <v>2</v>
      </c>
      <c r="G9" s="636">
        <v>5</v>
      </c>
      <c r="H9" s="636">
        <v>0</v>
      </c>
      <c r="I9" s="636">
        <v>1</v>
      </c>
      <c r="J9" s="636">
        <f t="shared" si="0"/>
        <v>8</v>
      </c>
      <c r="K9" s="636">
        <v>183</v>
      </c>
      <c r="L9" s="685" t="s">
        <v>412</v>
      </c>
      <c r="M9" s="738"/>
      <c r="N9" s="13"/>
      <c r="O9" s="13"/>
    </row>
    <row r="10" spans="1:21" ht="18.95" customHeight="1" x14ac:dyDescent="0.25">
      <c r="A10" s="685" t="s">
        <v>86</v>
      </c>
      <c r="B10" s="639">
        <v>1122</v>
      </c>
      <c r="C10" s="639">
        <v>36</v>
      </c>
      <c r="D10" s="639">
        <v>1158</v>
      </c>
      <c r="E10" s="636">
        <v>995</v>
      </c>
      <c r="F10" s="636">
        <v>118</v>
      </c>
      <c r="G10" s="636">
        <v>37</v>
      </c>
      <c r="H10" s="636">
        <v>4</v>
      </c>
      <c r="I10" s="636">
        <v>4</v>
      </c>
      <c r="J10" s="636">
        <f t="shared" si="0"/>
        <v>163</v>
      </c>
      <c r="K10" s="659">
        <v>1158</v>
      </c>
      <c r="L10" s="685" t="s">
        <v>449</v>
      </c>
      <c r="M10" s="738"/>
      <c r="N10" s="13"/>
      <c r="O10" s="13"/>
    </row>
    <row r="11" spans="1:21" ht="18.95" customHeight="1" x14ac:dyDescent="0.25">
      <c r="A11" s="685" t="s">
        <v>57</v>
      </c>
      <c r="B11" s="639">
        <v>3300</v>
      </c>
      <c r="C11" s="639">
        <v>319</v>
      </c>
      <c r="D11" s="639">
        <v>3619</v>
      </c>
      <c r="E11" s="636">
        <v>3610</v>
      </c>
      <c r="F11" s="636">
        <v>0</v>
      </c>
      <c r="G11" s="636">
        <v>8</v>
      </c>
      <c r="H11" s="636">
        <v>1</v>
      </c>
      <c r="I11" s="636">
        <v>0</v>
      </c>
      <c r="J11" s="636">
        <f t="shared" si="0"/>
        <v>9</v>
      </c>
      <c r="K11" s="636">
        <v>3619</v>
      </c>
      <c r="L11" s="685" t="s">
        <v>413</v>
      </c>
      <c r="M11" s="738"/>
      <c r="N11" s="13"/>
      <c r="O11" s="13"/>
    </row>
    <row r="12" spans="1:21" ht="18.95" customHeight="1" x14ac:dyDescent="0.25">
      <c r="A12" s="685" t="s">
        <v>353</v>
      </c>
      <c r="B12" s="639">
        <v>159</v>
      </c>
      <c r="C12" s="639">
        <v>0</v>
      </c>
      <c r="D12" s="639">
        <v>159</v>
      </c>
      <c r="E12" s="636">
        <v>156</v>
      </c>
      <c r="F12" s="636">
        <v>2</v>
      </c>
      <c r="G12" s="636">
        <v>0</v>
      </c>
      <c r="H12" s="636">
        <v>1</v>
      </c>
      <c r="I12" s="636">
        <v>0</v>
      </c>
      <c r="J12" s="636">
        <f t="shared" si="0"/>
        <v>3</v>
      </c>
      <c r="K12" s="659">
        <v>159</v>
      </c>
      <c r="L12" s="685" t="s">
        <v>414</v>
      </c>
      <c r="M12" s="738"/>
      <c r="N12" s="13"/>
      <c r="O12" s="13"/>
    </row>
    <row r="13" spans="1:21" ht="18.95" customHeight="1" x14ac:dyDescent="0.25">
      <c r="A13" s="685" t="s">
        <v>355</v>
      </c>
      <c r="B13" s="639">
        <v>38</v>
      </c>
      <c r="C13" s="639">
        <v>4</v>
      </c>
      <c r="D13" s="639">
        <v>42</v>
      </c>
      <c r="E13" s="636">
        <v>39</v>
      </c>
      <c r="F13" s="636">
        <v>0</v>
      </c>
      <c r="G13" s="636">
        <v>2</v>
      </c>
      <c r="H13" s="636">
        <v>1</v>
      </c>
      <c r="I13" s="636">
        <v>0</v>
      </c>
      <c r="J13" s="636">
        <f t="shared" si="0"/>
        <v>3</v>
      </c>
      <c r="K13" s="636">
        <v>42</v>
      </c>
      <c r="L13" s="685" t="s">
        <v>415</v>
      </c>
      <c r="M13" s="738"/>
      <c r="N13" s="13"/>
      <c r="O13" s="13"/>
    </row>
    <row r="14" spans="1:21" ht="18.95" customHeight="1" x14ac:dyDescent="0.25">
      <c r="A14" s="685" t="s">
        <v>532</v>
      </c>
      <c r="B14" s="639">
        <v>536</v>
      </c>
      <c r="C14" s="639">
        <v>36</v>
      </c>
      <c r="D14" s="639">
        <v>572</v>
      </c>
      <c r="E14" s="727">
        <v>504</v>
      </c>
      <c r="F14" s="727">
        <v>3</v>
      </c>
      <c r="G14" s="727">
        <v>61</v>
      </c>
      <c r="H14" s="727">
        <v>3</v>
      </c>
      <c r="I14" s="727">
        <v>1</v>
      </c>
      <c r="J14" s="727">
        <f t="shared" si="0"/>
        <v>68</v>
      </c>
      <c r="K14" s="659">
        <v>572</v>
      </c>
      <c r="L14" s="685" t="s">
        <v>416</v>
      </c>
      <c r="M14" s="738"/>
      <c r="N14" s="13"/>
      <c r="O14" s="13"/>
    </row>
    <row r="15" spans="1:21" ht="18.95" customHeight="1" x14ac:dyDescent="0.25">
      <c r="A15" s="685" t="s">
        <v>533</v>
      </c>
      <c r="B15" s="639">
        <v>43</v>
      </c>
      <c r="C15" s="639">
        <v>0</v>
      </c>
      <c r="D15" s="639">
        <v>43</v>
      </c>
      <c r="E15" s="727">
        <v>42</v>
      </c>
      <c r="F15" s="727">
        <v>0</v>
      </c>
      <c r="G15" s="727">
        <v>1</v>
      </c>
      <c r="H15" s="727">
        <v>0</v>
      </c>
      <c r="I15" s="727">
        <v>0</v>
      </c>
      <c r="J15" s="727">
        <f t="shared" si="0"/>
        <v>1</v>
      </c>
      <c r="K15" s="636">
        <v>43</v>
      </c>
      <c r="L15" s="685" t="s">
        <v>555</v>
      </c>
      <c r="M15" s="738"/>
      <c r="N15" s="13"/>
      <c r="O15" s="13"/>
    </row>
    <row r="16" spans="1:21" ht="18.95" customHeight="1" x14ac:dyDescent="0.25">
      <c r="A16" s="687" t="s">
        <v>158</v>
      </c>
      <c r="B16" s="727">
        <v>52</v>
      </c>
      <c r="C16" s="727">
        <v>0</v>
      </c>
      <c r="D16" s="727">
        <v>52</v>
      </c>
      <c r="E16" s="636">
        <v>52</v>
      </c>
      <c r="F16" s="636">
        <v>0</v>
      </c>
      <c r="G16" s="636">
        <v>0</v>
      </c>
      <c r="H16" s="636">
        <v>0</v>
      </c>
      <c r="I16" s="636">
        <v>0</v>
      </c>
      <c r="J16" s="636">
        <v>0</v>
      </c>
      <c r="K16" s="659">
        <v>52</v>
      </c>
      <c r="L16" s="685" t="s">
        <v>418</v>
      </c>
      <c r="M16" s="738"/>
      <c r="N16" s="13"/>
      <c r="O16" s="13"/>
      <c r="U16" s="334"/>
    </row>
    <row r="17" spans="1:23" ht="18.95" customHeight="1" x14ac:dyDescent="0.25">
      <c r="A17" s="687" t="s">
        <v>309</v>
      </c>
      <c r="B17" s="727">
        <v>215</v>
      </c>
      <c r="C17" s="727">
        <v>0</v>
      </c>
      <c r="D17" s="727">
        <v>215</v>
      </c>
      <c r="E17" s="636">
        <v>205</v>
      </c>
      <c r="F17" s="636">
        <v>9</v>
      </c>
      <c r="G17" s="636">
        <v>1</v>
      </c>
      <c r="H17" s="636">
        <v>0</v>
      </c>
      <c r="I17" s="636">
        <v>0</v>
      </c>
      <c r="J17" s="636">
        <f t="shared" ref="J17:J29" si="1">SUM(F17:I17)</f>
        <v>10</v>
      </c>
      <c r="K17" s="636">
        <v>215</v>
      </c>
      <c r="L17" s="685" t="s">
        <v>419</v>
      </c>
      <c r="M17" s="738"/>
      <c r="N17" s="13"/>
      <c r="O17" s="13"/>
    </row>
    <row r="18" spans="1:23" ht="18.95" customHeight="1" x14ac:dyDescent="0.3">
      <c r="A18" s="687" t="s">
        <v>308</v>
      </c>
      <c r="B18" s="727">
        <v>280</v>
      </c>
      <c r="C18" s="727">
        <v>0</v>
      </c>
      <c r="D18" s="727">
        <v>280</v>
      </c>
      <c r="E18" s="636">
        <v>266</v>
      </c>
      <c r="F18" s="636">
        <v>0</v>
      </c>
      <c r="G18" s="636">
        <v>13</v>
      </c>
      <c r="H18" s="636">
        <v>1</v>
      </c>
      <c r="I18" s="636">
        <v>0</v>
      </c>
      <c r="J18" s="636">
        <f t="shared" si="1"/>
        <v>14</v>
      </c>
      <c r="K18" s="659">
        <v>280</v>
      </c>
      <c r="L18" s="685" t="s">
        <v>420</v>
      </c>
      <c r="M18" s="738"/>
      <c r="N18" s="313"/>
      <c r="O18" s="313"/>
      <c r="P18" s="309"/>
      <c r="Q18" s="309"/>
      <c r="R18" s="309"/>
      <c r="S18" s="309"/>
      <c r="T18" s="309"/>
      <c r="U18" s="309"/>
      <c r="V18" s="309"/>
      <c r="W18" s="309"/>
    </row>
    <row r="19" spans="1:23" ht="18.95" customHeight="1" x14ac:dyDescent="0.25">
      <c r="A19" s="687" t="s">
        <v>364</v>
      </c>
      <c r="B19" s="727">
        <v>34</v>
      </c>
      <c r="C19" s="727">
        <v>0</v>
      </c>
      <c r="D19" s="727">
        <v>34</v>
      </c>
      <c r="E19" s="636">
        <v>33</v>
      </c>
      <c r="F19" s="636">
        <v>0</v>
      </c>
      <c r="G19" s="636">
        <v>0</v>
      </c>
      <c r="H19" s="636">
        <v>0</v>
      </c>
      <c r="I19" s="636">
        <v>1</v>
      </c>
      <c r="J19" s="636">
        <f t="shared" si="1"/>
        <v>1</v>
      </c>
      <c r="K19" s="636">
        <v>34</v>
      </c>
      <c r="L19" s="685" t="s">
        <v>421</v>
      </c>
      <c r="M19" s="738"/>
      <c r="N19" s="13"/>
      <c r="O19" s="13"/>
    </row>
    <row r="20" spans="1:23" ht="18.95" customHeight="1" x14ac:dyDescent="0.35">
      <c r="A20" s="687" t="s">
        <v>310</v>
      </c>
      <c r="B20" s="727">
        <v>183</v>
      </c>
      <c r="C20" s="727">
        <v>2</v>
      </c>
      <c r="D20" s="727">
        <v>185</v>
      </c>
      <c r="E20" s="636">
        <v>175</v>
      </c>
      <c r="F20" s="636">
        <v>1</v>
      </c>
      <c r="G20" s="636">
        <v>4</v>
      </c>
      <c r="H20" s="636">
        <v>3</v>
      </c>
      <c r="I20" s="636">
        <v>2</v>
      </c>
      <c r="J20" s="636">
        <f t="shared" si="1"/>
        <v>10</v>
      </c>
      <c r="K20" s="800">
        <v>185</v>
      </c>
      <c r="L20" s="685" t="s">
        <v>422</v>
      </c>
      <c r="M20" s="738"/>
      <c r="N20" s="13"/>
      <c r="O20" s="13"/>
      <c r="Q20" s="1260"/>
    </row>
    <row r="21" spans="1:23" ht="18.95" customHeight="1" x14ac:dyDescent="0.35">
      <c r="A21" s="687" t="s">
        <v>356</v>
      </c>
      <c r="B21" s="727">
        <v>46</v>
      </c>
      <c r="C21" s="727">
        <v>0</v>
      </c>
      <c r="D21" s="727">
        <v>46</v>
      </c>
      <c r="E21" s="636">
        <v>29</v>
      </c>
      <c r="F21" s="636">
        <v>5</v>
      </c>
      <c r="G21" s="636">
        <v>11</v>
      </c>
      <c r="H21" s="636">
        <v>1</v>
      </c>
      <c r="I21" s="636">
        <v>0</v>
      </c>
      <c r="J21" s="636">
        <f t="shared" si="1"/>
        <v>17</v>
      </c>
      <c r="K21" s="659">
        <v>46</v>
      </c>
      <c r="L21" s="685" t="s">
        <v>423</v>
      </c>
      <c r="M21" s="738"/>
      <c r="N21" s="13"/>
      <c r="O21" s="13"/>
      <c r="Q21" s="1260"/>
    </row>
    <row r="22" spans="1:23" ht="18.95" customHeight="1" x14ac:dyDescent="0.35">
      <c r="A22" s="687" t="s">
        <v>366</v>
      </c>
      <c r="B22" s="727">
        <v>5741</v>
      </c>
      <c r="C22" s="727">
        <v>611</v>
      </c>
      <c r="D22" s="727">
        <f>SUM(B22:C22)</f>
        <v>6352</v>
      </c>
      <c r="E22" s="636">
        <v>6082</v>
      </c>
      <c r="F22" s="636">
        <v>0</v>
      </c>
      <c r="G22" s="636">
        <v>115</v>
      </c>
      <c r="H22" s="636">
        <v>64</v>
      </c>
      <c r="I22" s="636">
        <v>91</v>
      </c>
      <c r="J22" s="636">
        <f t="shared" si="1"/>
        <v>270</v>
      </c>
      <c r="K22" s="636">
        <v>6352</v>
      </c>
      <c r="L22" s="685" t="s">
        <v>424</v>
      </c>
      <c r="M22" s="738"/>
      <c r="N22" s="13"/>
      <c r="O22" s="13"/>
      <c r="Q22" s="1260"/>
    </row>
    <row r="23" spans="1:23" ht="18.95" customHeight="1" x14ac:dyDescent="0.35">
      <c r="A23" s="687" t="s">
        <v>163</v>
      </c>
      <c r="B23" s="727">
        <v>342</v>
      </c>
      <c r="C23" s="727">
        <v>14</v>
      </c>
      <c r="D23" s="727">
        <v>356</v>
      </c>
      <c r="E23" s="728">
        <v>355</v>
      </c>
      <c r="F23" s="728">
        <v>0</v>
      </c>
      <c r="G23" s="728">
        <v>1</v>
      </c>
      <c r="H23" s="728">
        <v>0</v>
      </c>
      <c r="I23" s="728">
        <v>0</v>
      </c>
      <c r="J23" s="728">
        <f t="shared" si="1"/>
        <v>1</v>
      </c>
      <c r="K23" s="659">
        <v>356</v>
      </c>
      <c r="L23" s="685" t="s">
        <v>425</v>
      </c>
      <c r="M23" s="738"/>
      <c r="N23" s="1264"/>
      <c r="O23" s="1264"/>
      <c r="P23" s="1260"/>
      <c r="Q23" s="1260"/>
    </row>
    <row r="24" spans="1:23" ht="18.95" customHeight="1" x14ac:dyDescent="0.35">
      <c r="A24" s="687" t="s">
        <v>311</v>
      </c>
      <c r="B24" s="729">
        <v>198</v>
      </c>
      <c r="C24" s="729">
        <v>0</v>
      </c>
      <c r="D24" s="729">
        <v>198</v>
      </c>
      <c r="E24" s="729">
        <v>191</v>
      </c>
      <c r="F24" s="729">
        <v>4</v>
      </c>
      <c r="G24" s="729">
        <v>2</v>
      </c>
      <c r="H24" s="729">
        <v>1</v>
      </c>
      <c r="I24" s="729">
        <v>0</v>
      </c>
      <c r="J24" s="729">
        <f t="shared" si="1"/>
        <v>7</v>
      </c>
      <c r="K24" s="636">
        <v>198</v>
      </c>
      <c r="L24" s="687" t="s">
        <v>426</v>
      </c>
      <c r="M24" s="357"/>
      <c r="N24" s="1264"/>
      <c r="O24" s="1264"/>
      <c r="P24" s="1260"/>
      <c r="Q24" s="1260"/>
      <c r="R24" s="1260"/>
      <c r="S24" s="1260"/>
      <c r="T24" s="1260"/>
      <c r="U24" s="1260"/>
      <c r="V24" s="1260"/>
      <c r="W24" s="1260"/>
    </row>
    <row r="25" spans="1:23" ht="18.95" customHeight="1" x14ac:dyDescent="0.35">
      <c r="A25" s="744" t="s">
        <v>562</v>
      </c>
      <c r="B25" s="730">
        <v>487</v>
      </c>
      <c r="C25" s="730">
        <v>9</v>
      </c>
      <c r="D25" s="730">
        <v>496</v>
      </c>
      <c r="E25" s="730">
        <v>397</v>
      </c>
      <c r="F25" s="730">
        <v>11</v>
      </c>
      <c r="G25" s="730">
        <v>13</v>
      </c>
      <c r="H25" s="730">
        <v>1</v>
      </c>
      <c r="I25" s="730">
        <v>74</v>
      </c>
      <c r="J25" s="730">
        <f t="shared" si="1"/>
        <v>99</v>
      </c>
      <c r="K25" s="659">
        <v>496</v>
      </c>
      <c r="L25" s="685" t="s">
        <v>563</v>
      </c>
      <c r="M25" s="738"/>
      <c r="N25" s="1264"/>
      <c r="O25" s="1264"/>
      <c r="P25" s="1260"/>
      <c r="Q25" s="1260"/>
      <c r="R25" s="1260"/>
      <c r="S25" s="1260"/>
      <c r="T25" s="1260"/>
      <c r="U25" s="1260"/>
      <c r="V25" s="1260"/>
      <c r="W25" s="1260"/>
    </row>
    <row r="26" spans="1:23" ht="18.95" customHeight="1" x14ac:dyDescent="0.35">
      <c r="A26" s="666" t="s">
        <v>527</v>
      </c>
      <c r="B26" s="1098">
        <v>448</v>
      </c>
      <c r="C26" s="1098">
        <v>7</v>
      </c>
      <c r="D26" s="1098">
        <v>455</v>
      </c>
      <c r="E26" s="1098">
        <v>408</v>
      </c>
      <c r="F26" s="1098">
        <v>1</v>
      </c>
      <c r="G26" s="1098">
        <v>40</v>
      </c>
      <c r="H26" s="1098">
        <v>2</v>
      </c>
      <c r="I26" s="1098">
        <v>4</v>
      </c>
      <c r="J26" s="1098">
        <f t="shared" si="1"/>
        <v>47</v>
      </c>
      <c r="K26" s="1098">
        <v>455</v>
      </c>
      <c r="L26" s="1099" t="s">
        <v>557</v>
      </c>
      <c r="M26" s="739"/>
      <c r="N26" s="13"/>
      <c r="O26" s="13"/>
      <c r="Q26" s="1260"/>
      <c r="R26" s="1929"/>
      <c r="S26" s="1929"/>
    </row>
    <row r="27" spans="1:23" s="454" customFormat="1" ht="18.95" customHeight="1" thickBot="1" x14ac:dyDescent="0.4">
      <c r="A27" s="1081" t="s">
        <v>919</v>
      </c>
      <c r="B27" s="1100">
        <v>924</v>
      </c>
      <c r="C27" s="1100">
        <v>4</v>
      </c>
      <c r="D27" s="1100">
        <v>928</v>
      </c>
      <c r="E27" s="1100">
        <v>653</v>
      </c>
      <c r="F27" s="1100">
        <v>27</v>
      </c>
      <c r="G27" s="1100">
        <v>140</v>
      </c>
      <c r="H27" s="1100">
        <v>101</v>
      </c>
      <c r="I27" s="1100">
        <v>7</v>
      </c>
      <c r="J27" s="1100">
        <f t="shared" si="1"/>
        <v>275</v>
      </c>
      <c r="K27" s="1100">
        <v>928</v>
      </c>
      <c r="L27" s="737" t="s">
        <v>918</v>
      </c>
      <c r="M27" s="739"/>
      <c r="N27" s="13"/>
      <c r="O27" s="13"/>
      <c r="Q27" s="1260"/>
      <c r="R27" s="1097"/>
      <c r="S27" s="1097"/>
    </row>
    <row r="28" spans="1:23" ht="18.95" customHeight="1" thickBot="1" x14ac:dyDescent="0.4">
      <c r="A28" s="696" t="s">
        <v>551</v>
      </c>
      <c r="B28" s="731">
        <f>SUM(B8:B27)</f>
        <v>14799</v>
      </c>
      <c r="C28" s="731">
        <f>SUM(C8:C27)</f>
        <v>1043</v>
      </c>
      <c r="D28" s="731">
        <f>SUM(D8:D27)</f>
        <v>15842</v>
      </c>
      <c r="E28" s="731">
        <f t="shared" ref="E28:I28" si="2">SUM(E8:E27)</f>
        <v>14753</v>
      </c>
      <c r="F28" s="731">
        <f t="shared" si="2"/>
        <v>234</v>
      </c>
      <c r="G28" s="731">
        <f t="shared" si="2"/>
        <v>464</v>
      </c>
      <c r="H28" s="731">
        <f t="shared" si="2"/>
        <v>186</v>
      </c>
      <c r="I28" s="731">
        <f t="shared" si="2"/>
        <v>205</v>
      </c>
      <c r="J28" s="731">
        <f t="shared" si="1"/>
        <v>1089</v>
      </c>
      <c r="K28" s="731">
        <v>15842</v>
      </c>
      <c r="L28" s="700" t="s">
        <v>682</v>
      </c>
      <c r="M28" s="735">
        <v>33071</v>
      </c>
      <c r="N28" s="13">
        <v>1548</v>
      </c>
      <c r="O28" s="13">
        <v>34619</v>
      </c>
      <c r="P28">
        <v>32957</v>
      </c>
      <c r="Q28" s="1260">
        <v>1156</v>
      </c>
      <c r="R28">
        <v>1220</v>
      </c>
      <c r="S28">
        <v>277</v>
      </c>
      <c r="T28">
        <v>1362</v>
      </c>
      <c r="U28">
        <v>4015</v>
      </c>
      <c r="V28">
        <v>34619</v>
      </c>
    </row>
    <row r="29" spans="1:23" s="451" customFormat="1" ht="18.95" customHeight="1" thickBot="1" x14ac:dyDescent="0.45">
      <c r="A29" s="696" t="s">
        <v>696</v>
      </c>
      <c r="B29" s="732">
        <v>55606</v>
      </c>
      <c r="C29" s="732">
        <v>13888</v>
      </c>
      <c r="D29" s="732">
        <v>69494</v>
      </c>
      <c r="E29" s="732">
        <v>58571</v>
      </c>
      <c r="F29" s="732">
        <v>4024</v>
      </c>
      <c r="G29" s="732">
        <v>2753</v>
      </c>
      <c r="H29" s="732">
        <v>2292</v>
      </c>
      <c r="I29" s="732">
        <v>1854</v>
      </c>
      <c r="J29" s="732">
        <f t="shared" si="1"/>
        <v>10923</v>
      </c>
      <c r="K29" s="732">
        <v>69494</v>
      </c>
      <c r="L29" s="678" t="s">
        <v>870</v>
      </c>
      <c r="M29" s="735">
        <v>14799</v>
      </c>
      <c r="N29" s="1261">
        <v>1043</v>
      </c>
      <c r="O29" s="1261">
        <v>15842</v>
      </c>
      <c r="P29" s="21">
        <v>14753</v>
      </c>
      <c r="Q29" s="21">
        <v>234</v>
      </c>
      <c r="R29" s="21">
        <v>464</v>
      </c>
      <c r="S29" s="21">
        <v>186</v>
      </c>
      <c r="T29" s="21">
        <v>205</v>
      </c>
      <c r="U29" s="21">
        <v>1089</v>
      </c>
      <c r="V29" s="21">
        <v>15842</v>
      </c>
      <c r="W29" s="21"/>
    </row>
    <row r="30" spans="1:23" s="454" customFormat="1" ht="18.95" customHeight="1" thickBot="1" x14ac:dyDescent="0.4">
      <c r="A30" s="696" t="s">
        <v>610</v>
      </c>
      <c r="B30" s="732">
        <v>103476</v>
      </c>
      <c r="C30" s="732">
        <v>16479</v>
      </c>
      <c r="D30" s="732">
        <v>119955</v>
      </c>
      <c r="E30" s="732">
        <v>105016</v>
      </c>
      <c r="F30" s="732">
        <v>5197</v>
      </c>
      <c r="G30" s="732">
        <v>4175</v>
      </c>
      <c r="H30" s="732">
        <v>2748</v>
      </c>
      <c r="I30" s="732">
        <v>2819</v>
      </c>
      <c r="J30" s="732">
        <v>14939</v>
      </c>
      <c r="K30" s="732">
        <v>119955</v>
      </c>
      <c r="L30" s="697" t="s">
        <v>697</v>
      </c>
      <c r="M30" s="1146">
        <v>53492</v>
      </c>
      <c r="N30" s="1463">
        <v>13888</v>
      </c>
      <c r="O30" s="1463">
        <v>69494</v>
      </c>
      <c r="P30" s="1129">
        <v>58571</v>
      </c>
      <c r="Q30" s="1306">
        <v>4024</v>
      </c>
      <c r="R30" s="1129">
        <v>2753</v>
      </c>
      <c r="S30" s="1129">
        <v>2292</v>
      </c>
      <c r="T30" s="1129">
        <v>1854</v>
      </c>
      <c r="U30" s="1129">
        <v>10923</v>
      </c>
      <c r="V30" s="1129">
        <v>69494</v>
      </c>
    </row>
    <row r="31" spans="1:23" ht="18.95" customHeight="1" thickBot="1" x14ac:dyDescent="0.4">
      <c r="A31" s="555" t="s">
        <v>794</v>
      </c>
      <c r="B31" s="556"/>
      <c r="C31" s="556"/>
      <c r="D31" s="557"/>
      <c r="E31" s="557"/>
      <c r="F31" s="557"/>
      <c r="G31" s="557"/>
      <c r="H31" s="556"/>
      <c r="I31" s="556"/>
      <c r="J31" s="556"/>
      <c r="K31" s="556"/>
      <c r="L31" s="491" t="s">
        <v>552</v>
      </c>
      <c r="M31" s="603">
        <f t="shared" ref="M31:V31" si="3">SUM(M28:M30)</f>
        <v>101362</v>
      </c>
      <c r="N31" s="1464">
        <f t="shared" si="3"/>
        <v>16479</v>
      </c>
      <c r="O31" s="1464">
        <f t="shared" si="3"/>
        <v>119955</v>
      </c>
      <c r="P31" s="257">
        <f t="shared" si="3"/>
        <v>106281</v>
      </c>
      <c r="Q31" s="257">
        <f t="shared" si="3"/>
        <v>5414</v>
      </c>
      <c r="R31" s="257">
        <f t="shared" si="3"/>
        <v>4437</v>
      </c>
      <c r="S31" s="257">
        <f t="shared" si="3"/>
        <v>2755</v>
      </c>
      <c r="T31" s="257">
        <f t="shared" si="3"/>
        <v>3421</v>
      </c>
      <c r="U31" s="257">
        <f t="shared" si="3"/>
        <v>16027</v>
      </c>
      <c r="V31" s="257">
        <f t="shared" si="3"/>
        <v>119955</v>
      </c>
      <c r="W31" s="257"/>
    </row>
    <row r="32" spans="1:23" ht="18.95" customHeight="1" x14ac:dyDescent="0.4">
      <c r="A32" s="492" t="s">
        <v>103</v>
      </c>
      <c r="B32" s="989">
        <v>585</v>
      </c>
      <c r="C32" s="989">
        <v>9</v>
      </c>
      <c r="D32" s="989">
        <f t="shared" ref="D32:D45" si="4">SUM(B32:C32)</f>
        <v>594</v>
      </c>
      <c r="E32" s="989">
        <v>513</v>
      </c>
      <c r="F32" s="989">
        <v>20</v>
      </c>
      <c r="G32" s="989">
        <v>15</v>
      </c>
      <c r="H32" s="989">
        <v>17</v>
      </c>
      <c r="I32" s="989">
        <v>29</v>
      </c>
      <c r="J32" s="989">
        <f t="shared" ref="J32:J43" si="5">SUM(F32:I32)</f>
        <v>81</v>
      </c>
      <c r="K32" s="989">
        <v>594</v>
      </c>
      <c r="L32" s="630" t="s">
        <v>390</v>
      </c>
      <c r="M32" s="603">
        <v>35325</v>
      </c>
      <c r="N32">
        <v>1859</v>
      </c>
      <c r="O32" s="21">
        <v>37184</v>
      </c>
      <c r="P32" s="1260">
        <v>37184</v>
      </c>
      <c r="Q32" s="1260">
        <v>2324</v>
      </c>
      <c r="R32">
        <v>2202</v>
      </c>
      <c r="S32">
        <v>617</v>
      </c>
      <c r="T32">
        <v>1663</v>
      </c>
      <c r="U32">
        <v>6806</v>
      </c>
      <c r="V32">
        <v>37184</v>
      </c>
    </row>
    <row r="33" spans="1:23" ht="18.95" customHeight="1" x14ac:dyDescent="0.4">
      <c r="A33" s="496" t="s">
        <v>36</v>
      </c>
      <c r="B33" s="559">
        <v>2890</v>
      </c>
      <c r="C33" s="559">
        <v>56</v>
      </c>
      <c r="D33" s="602">
        <f t="shared" si="4"/>
        <v>2946</v>
      </c>
      <c r="E33" s="602">
        <v>2597</v>
      </c>
      <c r="F33" s="602">
        <v>102</v>
      </c>
      <c r="G33" s="602">
        <v>67</v>
      </c>
      <c r="H33" s="559">
        <v>33</v>
      </c>
      <c r="I33" s="559">
        <v>147</v>
      </c>
      <c r="J33" s="540">
        <f t="shared" si="5"/>
        <v>349</v>
      </c>
      <c r="K33" s="541">
        <v>2946</v>
      </c>
      <c r="L33" s="631" t="s">
        <v>392</v>
      </c>
      <c r="M33" s="603">
        <v>0</v>
      </c>
      <c r="N33" s="257">
        <v>0</v>
      </c>
      <c r="O33" s="21">
        <v>20</v>
      </c>
      <c r="P33" s="1260">
        <v>20</v>
      </c>
      <c r="Q33" s="257">
        <v>0</v>
      </c>
      <c r="R33" s="257">
        <v>0</v>
      </c>
      <c r="S33" s="257">
        <v>0</v>
      </c>
      <c r="T33" s="257">
        <v>0</v>
      </c>
      <c r="U33" s="257">
        <v>0</v>
      </c>
      <c r="V33" s="257">
        <v>20</v>
      </c>
      <c r="W33" s="257"/>
    </row>
    <row r="34" spans="1:23" ht="18.95" customHeight="1" x14ac:dyDescent="0.4">
      <c r="A34" s="496" t="s">
        <v>123</v>
      </c>
      <c r="B34" s="559">
        <v>3930</v>
      </c>
      <c r="C34" s="559">
        <v>6</v>
      </c>
      <c r="D34" s="602">
        <f t="shared" si="4"/>
        <v>3936</v>
      </c>
      <c r="E34" s="602">
        <v>2863</v>
      </c>
      <c r="F34" s="602">
        <v>562</v>
      </c>
      <c r="G34" s="602">
        <v>237</v>
      </c>
      <c r="H34" s="559">
        <v>11</v>
      </c>
      <c r="I34" s="559">
        <v>263</v>
      </c>
      <c r="J34" s="540">
        <f t="shared" si="5"/>
        <v>1073</v>
      </c>
      <c r="K34" s="541">
        <v>3936</v>
      </c>
      <c r="L34" s="631" t="s">
        <v>396</v>
      </c>
      <c r="M34" s="603">
        <f t="shared" ref="M34:V34" si="6">SUM(M31:M33)</f>
        <v>136687</v>
      </c>
      <c r="N34">
        <f t="shared" si="6"/>
        <v>18338</v>
      </c>
      <c r="O34" s="21">
        <f t="shared" si="6"/>
        <v>157159</v>
      </c>
      <c r="P34" s="1260">
        <f t="shared" si="6"/>
        <v>143485</v>
      </c>
      <c r="Q34" s="1260">
        <f t="shared" si="6"/>
        <v>7738</v>
      </c>
      <c r="R34">
        <f t="shared" si="6"/>
        <v>6639</v>
      </c>
      <c r="S34">
        <f t="shared" si="6"/>
        <v>3372</v>
      </c>
      <c r="T34">
        <f t="shared" si="6"/>
        <v>5084</v>
      </c>
      <c r="U34">
        <f t="shared" si="6"/>
        <v>22833</v>
      </c>
      <c r="V34">
        <f t="shared" si="6"/>
        <v>157159</v>
      </c>
    </row>
    <row r="35" spans="1:23" s="454" customFormat="1" ht="18.95" customHeight="1" x14ac:dyDescent="0.3">
      <c r="A35" s="1080" t="s">
        <v>928</v>
      </c>
      <c r="B35" s="602">
        <v>134</v>
      </c>
      <c r="C35" s="602">
        <v>15</v>
      </c>
      <c r="D35" s="602">
        <f t="shared" si="4"/>
        <v>149</v>
      </c>
      <c r="E35" s="602">
        <v>131</v>
      </c>
      <c r="F35" s="602">
        <v>0</v>
      </c>
      <c r="G35" s="602">
        <v>18</v>
      </c>
      <c r="H35" s="602">
        <v>0</v>
      </c>
      <c r="I35" s="602">
        <v>0</v>
      </c>
      <c r="J35" s="602">
        <f t="shared" si="5"/>
        <v>18</v>
      </c>
      <c r="K35" s="602">
        <v>149</v>
      </c>
      <c r="L35" s="664" t="s">
        <v>932</v>
      </c>
      <c r="M35" s="603"/>
      <c r="N35" s="309"/>
      <c r="O35" s="309"/>
      <c r="P35" s="309"/>
      <c r="Q35" s="309"/>
      <c r="R35" s="309"/>
      <c r="S35" s="309"/>
      <c r="T35" s="309"/>
      <c r="U35" s="309"/>
      <c r="V35" s="309"/>
      <c r="W35" s="309"/>
    </row>
    <row r="36" spans="1:23" ht="18.95" customHeight="1" x14ac:dyDescent="0.4">
      <c r="A36" s="496" t="s">
        <v>139</v>
      </c>
      <c r="B36" s="559">
        <v>5125</v>
      </c>
      <c r="C36" s="559">
        <v>265</v>
      </c>
      <c r="D36" s="602">
        <f t="shared" si="4"/>
        <v>5390</v>
      </c>
      <c r="E36" s="602">
        <v>3863</v>
      </c>
      <c r="F36" s="602">
        <v>713</v>
      </c>
      <c r="G36" s="602">
        <v>660</v>
      </c>
      <c r="H36" s="559">
        <v>124</v>
      </c>
      <c r="I36" s="559">
        <v>30</v>
      </c>
      <c r="J36" s="540">
        <f t="shared" si="5"/>
        <v>1527</v>
      </c>
      <c r="K36" s="541">
        <v>5390</v>
      </c>
      <c r="L36" s="631" t="s">
        <v>397</v>
      </c>
      <c r="M36" s="603"/>
      <c r="O36" s="21"/>
      <c r="P36" s="1260"/>
      <c r="Q36" s="1260"/>
    </row>
    <row r="37" spans="1:23" ht="18.95" customHeight="1" x14ac:dyDescent="0.4">
      <c r="A37" s="496" t="s">
        <v>33</v>
      </c>
      <c r="B37" s="559">
        <v>2609</v>
      </c>
      <c r="C37" s="559">
        <v>196</v>
      </c>
      <c r="D37" s="602">
        <f t="shared" si="4"/>
        <v>2805</v>
      </c>
      <c r="E37" s="602">
        <v>2311</v>
      </c>
      <c r="F37" s="602">
        <v>7</v>
      </c>
      <c r="G37" s="602">
        <v>201</v>
      </c>
      <c r="H37" s="559">
        <v>45</v>
      </c>
      <c r="I37" s="559">
        <v>241</v>
      </c>
      <c r="J37" s="540">
        <f t="shared" si="5"/>
        <v>494</v>
      </c>
      <c r="K37" s="541">
        <v>2805</v>
      </c>
      <c r="L37" s="631" t="s">
        <v>399</v>
      </c>
      <c r="M37" s="603"/>
      <c r="N37">
        <v>513</v>
      </c>
      <c r="O37" s="21">
        <v>81</v>
      </c>
      <c r="P37" s="1260">
        <f t="shared" ref="P37:P50" si="7">SUM(N37:O37)</f>
        <v>594</v>
      </c>
      <c r="Q37" s="1260"/>
    </row>
    <row r="38" spans="1:23" ht="18.95" customHeight="1" x14ac:dyDescent="0.4">
      <c r="A38" s="496" t="s">
        <v>134</v>
      </c>
      <c r="B38" s="559">
        <v>406</v>
      </c>
      <c r="C38" s="559">
        <v>0</v>
      </c>
      <c r="D38" s="602">
        <f t="shared" si="4"/>
        <v>406</v>
      </c>
      <c r="E38" s="602">
        <v>394</v>
      </c>
      <c r="F38" s="602">
        <v>6</v>
      </c>
      <c r="G38" s="602">
        <v>3</v>
      </c>
      <c r="H38" s="559">
        <v>2</v>
      </c>
      <c r="I38" s="559">
        <v>1</v>
      </c>
      <c r="J38" s="540">
        <f t="shared" si="5"/>
        <v>12</v>
      </c>
      <c r="K38" s="541">
        <v>406</v>
      </c>
      <c r="L38" s="631" t="s">
        <v>400</v>
      </c>
      <c r="M38" s="603"/>
      <c r="N38">
        <v>2597</v>
      </c>
      <c r="O38" s="21">
        <v>349</v>
      </c>
      <c r="P38" s="1260">
        <f t="shared" si="7"/>
        <v>2946</v>
      </c>
      <c r="Q38" s="1260"/>
    </row>
    <row r="39" spans="1:23" ht="18.95" customHeight="1" x14ac:dyDescent="0.4">
      <c r="A39" s="695" t="s">
        <v>30</v>
      </c>
      <c r="B39" s="543">
        <v>808</v>
      </c>
      <c r="C39" s="543">
        <v>66</v>
      </c>
      <c r="D39" s="547">
        <f t="shared" si="4"/>
        <v>874</v>
      </c>
      <c r="E39" s="547">
        <v>693</v>
      </c>
      <c r="F39" s="547">
        <v>41</v>
      </c>
      <c r="G39" s="547">
        <v>21</v>
      </c>
      <c r="H39" s="543">
        <v>32</v>
      </c>
      <c r="I39" s="543">
        <v>87</v>
      </c>
      <c r="J39" s="544">
        <f t="shared" si="5"/>
        <v>181</v>
      </c>
      <c r="K39" s="544">
        <v>874</v>
      </c>
      <c r="L39" s="631" t="s">
        <v>401</v>
      </c>
      <c r="M39" s="603"/>
      <c r="N39">
        <v>2863</v>
      </c>
      <c r="O39" s="21">
        <v>1073</v>
      </c>
      <c r="P39" s="1260">
        <f t="shared" si="7"/>
        <v>3936</v>
      </c>
      <c r="Q39" s="1260"/>
    </row>
    <row r="40" spans="1:23" ht="18.95" customHeight="1" x14ac:dyDescent="0.4">
      <c r="A40" s="539" t="s">
        <v>296</v>
      </c>
      <c r="B40" s="543">
        <v>9765</v>
      </c>
      <c r="C40" s="543">
        <v>669</v>
      </c>
      <c r="D40" s="547">
        <f t="shared" si="4"/>
        <v>10434</v>
      </c>
      <c r="E40" s="547">
        <v>9124</v>
      </c>
      <c r="F40" s="547">
        <v>380</v>
      </c>
      <c r="G40" s="547">
        <v>395</v>
      </c>
      <c r="H40" s="543">
        <v>178</v>
      </c>
      <c r="I40" s="543">
        <v>357</v>
      </c>
      <c r="J40" s="544">
        <f t="shared" si="5"/>
        <v>1310</v>
      </c>
      <c r="K40" s="544">
        <v>10434</v>
      </c>
      <c r="L40" s="632" t="s">
        <v>402</v>
      </c>
      <c r="M40" s="603"/>
      <c r="N40">
        <v>131</v>
      </c>
      <c r="O40" s="21">
        <v>18</v>
      </c>
      <c r="P40" s="1260">
        <f t="shared" si="7"/>
        <v>149</v>
      </c>
      <c r="Q40" s="1260"/>
    </row>
    <row r="41" spans="1:23" ht="18.95" customHeight="1" x14ac:dyDescent="0.4">
      <c r="A41" s="539" t="s">
        <v>26</v>
      </c>
      <c r="B41" s="543">
        <v>2774</v>
      </c>
      <c r="C41" s="543">
        <v>133</v>
      </c>
      <c r="D41" s="547">
        <f t="shared" si="4"/>
        <v>2907</v>
      </c>
      <c r="E41" s="547">
        <v>1928</v>
      </c>
      <c r="F41" s="547">
        <v>239</v>
      </c>
      <c r="G41" s="547">
        <v>354</v>
      </c>
      <c r="H41" s="543">
        <v>154</v>
      </c>
      <c r="I41" s="543">
        <v>232</v>
      </c>
      <c r="J41" s="544">
        <f t="shared" si="5"/>
        <v>979</v>
      </c>
      <c r="K41" s="544">
        <v>2907</v>
      </c>
      <c r="L41" s="632" t="s">
        <v>404</v>
      </c>
      <c r="M41" s="603"/>
      <c r="N41">
        <v>3863</v>
      </c>
      <c r="O41" s="21">
        <v>1527</v>
      </c>
      <c r="P41" s="1260">
        <f t="shared" si="7"/>
        <v>5390</v>
      </c>
    </row>
    <row r="42" spans="1:23" ht="18.95" customHeight="1" x14ac:dyDescent="0.4">
      <c r="A42" s="539" t="s">
        <v>38</v>
      </c>
      <c r="B42" s="543">
        <v>4943</v>
      </c>
      <c r="C42" s="543">
        <v>404</v>
      </c>
      <c r="D42" s="547">
        <f t="shared" si="4"/>
        <v>5347</v>
      </c>
      <c r="E42" s="547">
        <v>4746</v>
      </c>
      <c r="F42" s="547">
        <v>94</v>
      </c>
      <c r="G42" s="547">
        <v>227</v>
      </c>
      <c r="H42" s="543">
        <v>21</v>
      </c>
      <c r="I42" s="543">
        <v>259</v>
      </c>
      <c r="J42" s="544">
        <f t="shared" si="5"/>
        <v>601</v>
      </c>
      <c r="K42" s="544">
        <v>5347</v>
      </c>
      <c r="L42" s="632" t="s">
        <v>406</v>
      </c>
      <c r="M42" s="603"/>
      <c r="N42">
        <v>2311</v>
      </c>
      <c r="O42" s="21">
        <v>494</v>
      </c>
      <c r="P42" s="1260">
        <f t="shared" si="7"/>
        <v>2805</v>
      </c>
    </row>
    <row r="43" spans="1:23" ht="18.95" customHeight="1" x14ac:dyDescent="0.4">
      <c r="A43" s="539" t="s">
        <v>43</v>
      </c>
      <c r="B43" s="543">
        <v>1326</v>
      </c>
      <c r="C43" s="543">
        <v>40</v>
      </c>
      <c r="D43" s="547">
        <f t="shared" si="4"/>
        <v>1366</v>
      </c>
      <c r="E43" s="547">
        <v>1185</v>
      </c>
      <c r="F43" s="547">
        <v>160</v>
      </c>
      <c r="G43" s="547">
        <v>4</v>
      </c>
      <c r="H43" s="543">
        <v>0</v>
      </c>
      <c r="I43" s="543">
        <v>17</v>
      </c>
      <c r="J43" s="544">
        <f t="shared" si="5"/>
        <v>181</v>
      </c>
      <c r="K43" s="544">
        <v>1366</v>
      </c>
      <c r="L43" s="632" t="s">
        <v>408</v>
      </c>
      <c r="M43" s="603"/>
      <c r="N43">
        <v>394</v>
      </c>
      <c r="O43" s="21">
        <v>12</v>
      </c>
      <c r="P43" s="1260">
        <f t="shared" si="7"/>
        <v>406</v>
      </c>
    </row>
    <row r="44" spans="1:23" ht="18.95" customHeight="1" thickBot="1" x14ac:dyDescent="0.4">
      <c r="A44" s="539" t="s">
        <v>366</v>
      </c>
      <c r="B44" s="543">
        <v>30</v>
      </c>
      <c r="C44" s="543">
        <v>0</v>
      </c>
      <c r="D44" s="547">
        <f t="shared" si="4"/>
        <v>30</v>
      </c>
      <c r="E44" s="547">
        <v>30</v>
      </c>
      <c r="F44" s="547">
        <v>0</v>
      </c>
      <c r="G44" s="547">
        <v>0</v>
      </c>
      <c r="H44" s="543">
        <v>0</v>
      </c>
      <c r="I44" s="543">
        <v>0</v>
      </c>
      <c r="J44" s="544">
        <v>0</v>
      </c>
      <c r="K44" s="544">
        <v>30</v>
      </c>
      <c r="L44" s="632" t="s">
        <v>424</v>
      </c>
      <c r="M44" s="603"/>
      <c r="N44">
        <v>693</v>
      </c>
      <c r="O44">
        <v>181</v>
      </c>
      <c r="P44" s="1260">
        <f t="shared" si="7"/>
        <v>874</v>
      </c>
    </row>
    <row r="45" spans="1:23" ht="18.95" customHeight="1" thickBot="1" x14ac:dyDescent="0.4">
      <c r="A45" s="699" t="s">
        <v>619</v>
      </c>
      <c r="B45" s="554">
        <f>SUM(B32:B44)</f>
        <v>35325</v>
      </c>
      <c r="C45" s="554">
        <f>SUM(C32:C44)</f>
        <v>1859</v>
      </c>
      <c r="D45" s="549">
        <f t="shared" si="4"/>
        <v>37184</v>
      </c>
      <c r="E45" s="549">
        <f>SUM(E32:E44)</f>
        <v>30378</v>
      </c>
      <c r="F45" s="549">
        <f>SUM(F32:F44)</f>
        <v>2324</v>
      </c>
      <c r="G45" s="549">
        <f>SUM(G32:G44)</f>
        <v>2202</v>
      </c>
      <c r="H45" s="554">
        <f>SUM(H32:H44)</f>
        <v>617</v>
      </c>
      <c r="I45" s="554">
        <f>SUM(I32:I44)</f>
        <v>1663</v>
      </c>
      <c r="J45" s="554">
        <f>SUM(F45:I45)</f>
        <v>6806</v>
      </c>
      <c r="K45" s="554">
        <v>37184</v>
      </c>
      <c r="L45" s="533" t="s">
        <v>700</v>
      </c>
      <c r="M45" s="603"/>
      <c r="N45">
        <v>9124</v>
      </c>
      <c r="O45">
        <v>1310</v>
      </c>
      <c r="P45" s="1260">
        <f t="shared" si="7"/>
        <v>10434</v>
      </c>
    </row>
    <row r="46" spans="1:23" ht="18.95" customHeight="1" thickBot="1" x14ac:dyDescent="0.4">
      <c r="A46" s="555" t="s">
        <v>783</v>
      </c>
      <c r="B46" s="556">
        <v>0</v>
      </c>
      <c r="C46" s="556">
        <v>0</v>
      </c>
      <c r="D46" s="557">
        <v>0</v>
      </c>
      <c r="E46" s="557">
        <v>0</v>
      </c>
      <c r="F46" s="557">
        <v>0</v>
      </c>
      <c r="G46" s="557">
        <v>0</v>
      </c>
      <c r="H46" s="556">
        <v>0</v>
      </c>
      <c r="I46" s="556">
        <v>0</v>
      </c>
      <c r="J46" s="557">
        <v>0</v>
      </c>
      <c r="K46" s="557">
        <v>0</v>
      </c>
      <c r="L46" s="692" t="s">
        <v>701</v>
      </c>
      <c r="M46" s="603"/>
      <c r="N46">
        <v>1928</v>
      </c>
      <c r="O46">
        <v>979</v>
      </c>
      <c r="P46" s="1260">
        <f t="shared" si="7"/>
        <v>2907</v>
      </c>
    </row>
    <row r="47" spans="1:23" ht="18.95" customHeight="1" thickBot="1" x14ac:dyDescent="0.4">
      <c r="A47" s="492" t="s">
        <v>31</v>
      </c>
      <c r="B47" s="997">
        <v>20</v>
      </c>
      <c r="C47" s="997">
        <v>0</v>
      </c>
      <c r="D47" s="997">
        <v>20</v>
      </c>
      <c r="E47" s="997">
        <v>20</v>
      </c>
      <c r="F47" s="997">
        <v>0</v>
      </c>
      <c r="G47" s="997">
        <v>0</v>
      </c>
      <c r="H47" s="997">
        <v>0</v>
      </c>
      <c r="I47" s="997">
        <v>0</v>
      </c>
      <c r="J47" s="997">
        <v>0</v>
      </c>
      <c r="K47" s="997">
        <v>20</v>
      </c>
      <c r="L47" s="563" t="s">
        <v>397</v>
      </c>
      <c r="M47" s="603"/>
      <c r="N47">
        <v>4746</v>
      </c>
      <c r="O47">
        <v>601</v>
      </c>
      <c r="P47" s="1260">
        <f t="shared" si="7"/>
        <v>5347</v>
      </c>
    </row>
    <row r="48" spans="1:23" ht="18.95" customHeight="1" thickBot="1" x14ac:dyDescent="0.4">
      <c r="A48" s="564" t="s">
        <v>625</v>
      </c>
      <c r="B48" s="554">
        <v>20</v>
      </c>
      <c r="C48" s="554">
        <v>0</v>
      </c>
      <c r="D48" s="549">
        <v>20</v>
      </c>
      <c r="E48" s="549">
        <v>20</v>
      </c>
      <c r="F48" s="549">
        <v>0</v>
      </c>
      <c r="G48" s="549">
        <v>0</v>
      </c>
      <c r="H48" s="554">
        <v>0</v>
      </c>
      <c r="I48" s="554">
        <v>0</v>
      </c>
      <c r="J48" s="554">
        <v>0</v>
      </c>
      <c r="K48" s="554">
        <v>20</v>
      </c>
      <c r="L48" s="697" t="s">
        <v>702</v>
      </c>
      <c r="M48" s="603"/>
      <c r="N48">
        <v>1185</v>
      </c>
      <c r="O48">
        <v>181</v>
      </c>
      <c r="P48" s="1260">
        <f t="shared" si="7"/>
        <v>1366</v>
      </c>
    </row>
    <row r="49" spans="1:16" ht="18.95" customHeight="1" thickBot="1" x14ac:dyDescent="0.4">
      <c r="A49" s="530" t="s">
        <v>879</v>
      </c>
      <c r="B49" s="565">
        <v>138821</v>
      </c>
      <c r="C49" s="565">
        <v>18338</v>
      </c>
      <c r="D49" s="565">
        <v>157159</v>
      </c>
      <c r="E49" s="565">
        <v>135414</v>
      </c>
      <c r="F49" s="565">
        <v>7521</v>
      </c>
      <c r="G49" s="565">
        <v>6377</v>
      </c>
      <c r="H49" s="565">
        <v>3365</v>
      </c>
      <c r="I49" s="565">
        <v>4482</v>
      </c>
      <c r="J49" s="565">
        <v>21745</v>
      </c>
      <c r="K49" s="565">
        <v>157159</v>
      </c>
      <c r="L49" s="697" t="s">
        <v>881</v>
      </c>
      <c r="M49" s="603"/>
      <c r="N49">
        <v>30</v>
      </c>
      <c r="O49">
        <v>0</v>
      </c>
      <c r="P49" s="1260">
        <f t="shared" si="7"/>
        <v>30</v>
      </c>
    </row>
    <row r="50" spans="1:16" ht="21" x14ac:dyDescent="0.35">
      <c r="A50" s="1907" t="s">
        <v>880</v>
      </c>
      <c r="B50" s="1907"/>
      <c r="C50" s="1907"/>
      <c r="D50" s="740"/>
      <c r="E50" s="740"/>
      <c r="F50" s="740"/>
      <c r="G50" s="740"/>
      <c r="H50" s="740"/>
      <c r="I50" s="603"/>
      <c r="J50" s="603"/>
      <c r="K50" s="603"/>
      <c r="L50" s="689" t="s">
        <v>873</v>
      </c>
      <c r="M50" s="603"/>
      <c r="N50">
        <f>SUM(N37:N49)</f>
        <v>30378</v>
      </c>
      <c r="O50">
        <f>SUM(O37:O49)</f>
        <v>6806</v>
      </c>
      <c r="P50" s="1260">
        <f t="shared" si="7"/>
        <v>37184</v>
      </c>
    </row>
    <row r="51" spans="1:16" x14ac:dyDescent="0.25">
      <c r="M51"/>
    </row>
    <row r="52" spans="1:16" ht="26.25" x14ac:dyDescent="0.4">
      <c r="B52" s="21">
        <v>33071</v>
      </c>
      <c r="C52" s="21">
        <v>1548</v>
      </c>
      <c r="D52" s="21">
        <v>34619</v>
      </c>
      <c r="E52" s="21">
        <v>31692</v>
      </c>
      <c r="F52" s="21">
        <v>939</v>
      </c>
      <c r="G52" s="21">
        <v>958</v>
      </c>
      <c r="H52" s="21">
        <v>270</v>
      </c>
      <c r="I52" s="21">
        <v>760</v>
      </c>
      <c r="J52" s="21">
        <v>2927</v>
      </c>
      <c r="K52" s="21">
        <v>34619</v>
      </c>
      <c r="M52"/>
    </row>
    <row r="53" spans="1:16" ht="18.75" x14ac:dyDescent="0.3">
      <c r="B53" s="309">
        <v>14799</v>
      </c>
      <c r="C53" s="309">
        <v>1043</v>
      </c>
      <c r="D53" s="309">
        <v>15842</v>
      </c>
      <c r="E53" s="309">
        <v>14753</v>
      </c>
      <c r="F53" s="309">
        <v>234</v>
      </c>
      <c r="G53" s="309">
        <v>464</v>
      </c>
      <c r="H53" s="309">
        <v>186</v>
      </c>
      <c r="I53" s="309">
        <v>205</v>
      </c>
      <c r="J53" s="309">
        <v>1089</v>
      </c>
      <c r="K53" s="309">
        <v>15842</v>
      </c>
      <c r="M53"/>
    </row>
    <row r="54" spans="1:16" ht="18.75" x14ac:dyDescent="0.3">
      <c r="B54" s="309">
        <v>55606</v>
      </c>
      <c r="C54" s="309">
        <v>13888</v>
      </c>
      <c r="D54" s="309">
        <v>69494</v>
      </c>
      <c r="E54" s="309">
        <v>58571</v>
      </c>
      <c r="F54" s="309">
        <v>4024</v>
      </c>
      <c r="G54" s="309">
        <v>2753</v>
      </c>
      <c r="H54" s="309">
        <v>2292</v>
      </c>
      <c r="I54" s="309">
        <v>1854</v>
      </c>
      <c r="J54" s="309">
        <v>10923</v>
      </c>
      <c r="K54" s="309">
        <v>69494</v>
      </c>
      <c r="M54"/>
    </row>
    <row r="55" spans="1:16" ht="18.75" x14ac:dyDescent="0.3">
      <c r="B55" s="309">
        <f t="shared" ref="B55:K55" si="8">SUM(B52:B54)</f>
        <v>103476</v>
      </c>
      <c r="C55" s="309">
        <f t="shared" si="8"/>
        <v>16479</v>
      </c>
      <c r="D55" s="309">
        <f t="shared" si="8"/>
        <v>119955</v>
      </c>
      <c r="E55" s="309">
        <f t="shared" si="8"/>
        <v>105016</v>
      </c>
      <c r="F55" s="309">
        <f t="shared" si="8"/>
        <v>5197</v>
      </c>
      <c r="G55" s="309">
        <f t="shared" si="8"/>
        <v>4175</v>
      </c>
      <c r="H55" s="309">
        <f t="shared" si="8"/>
        <v>2748</v>
      </c>
      <c r="I55" s="309">
        <f t="shared" si="8"/>
        <v>2819</v>
      </c>
      <c r="J55" s="309">
        <f t="shared" si="8"/>
        <v>14939</v>
      </c>
      <c r="K55" s="309">
        <f t="shared" si="8"/>
        <v>119955</v>
      </c>
      <c r="M55"/>
    </row>
    <row r="56" spans="1:16" ht="33.75" customHeight="1" x14ac:dyDescent="0.25">
      <c r="B56" s="1308">
        <v>35325</v>
      </c>
      <c r="C56" s="1308">
        <v>1859</v>
      </c>
      <c r="D56" s="1308">
        <v>37184</v>
      </c>
      <c r="E56" s="1308">
        <v>30378</v>
      </c>
      <c r="F56" s="1327">
        <v>2324</v>
      </c>
      <c r="G56" s="1308">
        <v>2202</v>
      </c>
      <c r="H56" s="1308">
        <v>617</v>
      </c>
      <c r="I56" s="1308">
        <v>1663</v>
      </c>
      <c r="J56" s="1308">
        <v>6806</v>
      </c>
      <c r="K56" s="1308">
        <v>37184</v>
      </c>
      <c r="L56" s="1308"/>
      <c r="M56"/>
    </row>
    <row r="57" spans="1:16" x14ac:dyDescent="0.25">
      <c r="B57">
        <v>0</v>
      </c>
      <c r="C57">
        <v>0</v>
      </c>
      <c r="D57">
        <v>20</v>
      </c>
      <c r="E57">
        <v>20</v>
      </c>
      <c r="F57">
        <v>0</v>
      </c>
      <c r="G57">
        <v>0</v>
      </c>
      <c r="H57">
        <v>0</v>
      </c>
      <c r="I57">
        <v>0</v>
      </c>
      <c r="J57">
        <v>0</v>
      </c>
      <c r="K57">
        <v>20</v>
      </c>
      <c r="M57"/>
    </row>
    <row r="58" spans="1:16" x14ac:dyDescent="0.25">
      <c r="M58"/>
    </row>
    <row r="59" spans="1:16" ht="26.25" x14ac:dyDescent="0.4">
      <c r="B59" s="21">
        <f t="shared" ref="B59:K59" si="9">SUM(B55:B58)</f>
        <v>138801</v>
      </c>
      <c r="C59" s="21">
        <f t="shared" si="9"/>
        <v>18338</v>
      </c>
      <c r="D59" s="21">
        <f t="shared" si="9"/>
        <v>157159</v>
      </c>
      <c r="E59" s="21">
        <f t="shared" si="9"/>
        <v>135414</v>
      </c>
      <c r="F59" s="21">
        <f t="shared" si="9"/>
        <v>7521</v>
      </c>
      <c r="G59" s="21">
        <f t="shared" si="9"/>
        <v>6377</v>
      </c>
      <c r="H59" s="21">
        <f t="shared" si="9"/>
        <v>3365</v>
      </c>
      <c r="I59" s="21">
        <f t="shared" si="9"/>
        <v>4482</v>
      </c>
      <c r="J59" s="21">
        <f t="shared" si="9"/>
        <v>21745</v>
      </c>
      <c r="K59" s="21">
        <f t="shared" si="9"/>
        <v>157159</v>
      </c>
      <c r="M59"/>
    </row>
    <row r="60" spans="1:16" x14ac:dyDescent="0.25">
      <c r="M60"/>
    </row>
    <row r="61" spans="1:16" ht="26.25" x14ac:dyDescent="0.4">
      <c r="B61" s="21"/>
      <c r="C61" s="21"/>
      <c r="D61" s="21"/>
      <c r="E61" s="21"/>
      <c r="F61" s="21"/>
      <c r="G61" s="21"/>
      <c r="H61" s="21"/>
      <c r="I61" s="21"/>
      <c r="J61" s="21"/>
      <c r="K61" s="21"/>
      <c r="M61"/>
    </row>
    <row r="62" spans="1:16" x14ac:dyDescent="0.25">
      <c r="M62"/>
    </row>
    <row r="63" spans="1:16" x14ac:dyDescent="0.25">
      <c r="M63"/>
    </row>
    <row r="64" spans="1:16" x14ac:dyDescent="0.25">
      <c r="M64"/>
    </row>
    <row r="65" spans="13:13" x14ac:dyDescent="0.25">
      <c r="M65"/>
    </row>
    <row r="66" spans="13:13" x14ac:dyDescent="0.25">
      <c r="M66"/>
    </row>
    <row r="67" spans="13:13" x14ac:dyDescent="0.25">
      <c r="M67"/>
    </row>
    <row r="68" spans="13:13" x14ac:dyDescent="0.25">
      <c r="M68"/>
    </row>
    <row r="69" spans="13:13" x14ac:dyDescent="0.25">
      <c r="M69"/>
    </row>
    <row r="70" spans="13:13" x14ac:dyDescent="0.25">
      <c r="M70"/>
    </row>
    <row r="71" spans="13:13" x14ac:dyDescent="0.25">
      <c r="M71"/>
    </row>
    <row r="72" spans="13:13" x14ac:dyDescent="0.25">
      <c r="M72"/>
    </row>
    <row r="73" spans="13:13" x14ac:dyDescent="0.25">
      <c r="M73"/>
    </row>
    <row r="74" spans="13:13" x14ac:dyDescent="0.25">
      <c r="M74"/>
    </row>
    <row r="75" spans="13:13" x14ac:dyDescent="0.25">
      <c r="M75"/>
    </row>
    <row r="76" spans="13:13" x14ac:dyDescent="0.25">
      <c r="M76"/>
    </row>
    <row r="77" spans="13:13" x14ac:dyDescent="0.25">
      <c r="M77"/>
    </row>
    <row r="78" spans="13:13" x14ac:dyDescent="0.25">
      <c r="M78"/>
    </row>
  </sheetData>
  <mergeCells count="11">
    <mergeCell ref="A50:C50"/>
    <mergeCell ref="A1:L1"/>
    <mergeCell ref="A2:L2"/>
    <mergeCell ref="A4:A6"/>
    <mergeCell ref="R26:S26"/>
    <mergeCell ref="K4:K5"/>
    <mergeCell ref="E4:E5"/>
    <mergeCell ref="F4:J4"/>
    <mergeCell ref="B4:C4"/>
    <mergeCell ref="D4:D5"/>
    <mergeCell ref="L4:L6"/>
  </mergeCells>
  <printOptions horizontalCentered="1"/>
  <pageMargins left="0.15748031496062992" right="0.47244094488188981" top="0.23622047244094491" bottom="0.35433070866141736" header="0.19685039370078741" footer="0.19685039370078741"/>
  <pageSetup paperSize="9" scale="53" orientation="landscape" r:id="rId1"/>
  <headerFooter>
    <oddFooter>&amp;C&amp;"Arial,Bold"&amp;14 39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26"/>
  <sheetViews>
    <sheetView rightToLeft="1" zoomScale="70" zoomScaleNormal="70" workbookViewId="0">
      <selection activeCell="E20" sqref="E20"/>
    </sheetView>
  </sheetViews>
  <sheetFormatPr defaultRowHeight="15" x14ac:dyDescent="0.25"/>
  <cols>
    <col min="1" max="1" width="23.7109375" customWidth="1"/>
    <col min="2" max="2" width="14.7109375" customWidth="1"/>
    <col min="3" max="3" width="26.5703125" customWidth="1"/>
    <col min="4" max="4" width="26.85546875" customWidth="1"/>
    <col min="5" max="5" width="30.7109375" customWidth="1"/>
  </cols>
  <sheetData>
    <row r="1" spans="1:5" ht="24.75" customHeight="1" x14ac:dyDescent="0.25">
      <c r="A1" s="1880" t="s">
        <v>145</v>
      </c>
      <c r="B1" s="1880"/>
      <c r="C1" s="1880"/>
      <c r="D1" s="1880"/>
      <c r="E1" s="1880"/>
    </row>
    <row r="2" spans="1:5" ht="27.75" customHeight="1" thickBot="1" x14ac:dyDescent="0.3">
      <c r="A2" s="1881" t="s">
        <v>280</v>
      </c>
      <c r="B2" s="1881"/>
      <c r="C2" s="1881"/>
      <c r="D2" s="1881"/>
      <c r="E2" s="1881"/>
    </row>
    <row r="3" spans="1:5" ht="27.75" customHeight="1" thickTop="1" thickBot="1" x14ac:dyDescent="0.3">
      <c r="A3" s="1887" t="s">
        <v>152</v>
      </c>
      <c r="B3" s="1883"/>
      <c r="C3" s="1888" t="s">
        <v>165</v>
      </c>
      <c r="D3" s="1888"/>
      <c r="E3" s="1885" t="s">
        <v>187</v>
      </c>
    </row>
    <row r="4" spans="1:5" ht="29.25" customHeight="1" thickTop="1" thickBot="1" x14ac:dyDescent="0.3">
      <c r="A4" s="1881"/>
      <c r="B4" s="1884"/>
      <c r="C4" s="42" t="s">
        <v>168</v>
      </c>
      <c r="D4" s="43" t="s">
        <v>169</v>
      </c>
      <c r="E4" s="1886"/>
    </row>
    <row r="5" spans="1:5" ht="24.95" customHeight="1" thickTop="1" x14ac:dyDescent="0.25">
      <c r="A5" s="240" t="s">
        <v>26</v>
      </c>
      <c r="B5" s="240"/>
      <c r="C5" s="158">
        <v>143</v>
      </c>
      <c r="D5" s="157">
        <v>15</v>
      </c>
      <c r="E5" s="157">
        <v>158</v>
      </c>
    </row>
    <row r="6" spans="1:5" ht="24.95" customHeight="1" x14ac:dyDescent="0.25">
      <c r="A6" s="59" t="s">
        <v>28</v>
      </c>
      <c r="B6" s="59"/>
      <c r="C6" s="158">
        <v>3141</v>
      </c>
      <c r="D6" s="157">
        <v>27</v>
      </c>
      <c r="E6" s="157">
        <v>3168</v>
      </c>
    </row>
    <row r="7" spans="1:5" ht="24.95" customHeight="1" x14ac:dyDescent="0.25">
      <c r="A7" s="59" t="s">
        <v>30</v>
      </c>
      <c r="B7" s="59"/>
      <c r="C7" s="158">
        <v>185</v>
      </c>
      <c r="D7" s="157">
        <v>0</v>
      </c>
      <c r="E7" s="157">
        <v>185</v>
      </c>
    </row>
    <row r="8" spans="1:5" ht="24.95" customHeight="1" x14ac:dyDescent="0.25">
      <c r="A8" s="59" t="s">
        <v>31</v>
      </c>
      <c r="B8" s="59"/>
      <c r="C8" s="158">
        <v>2707</v>
      </c>
      <c r="D8" s="157">
        <v>10</v>
      </c>
      <c r="E8" s="157">
        <v>2717</v>
      </c>
    </row>
    <row r="9" spans="1:5" ht="24.95" customHeight="1" x14ac:dyDescent="0.25">
      <c r="A9" s="59" t="s">
        <v>33</v>
      </c>
      <c r="B9" s="59"/>
      <c r="C9" s="158">
        <v>741</v>
      </c>
      <c r="D9" s="157">
        <v>6</v>
      </c>
      <c r="E9" s="157">
        <v>747</v>
      </c>
    </row>
    <row r="10" spans="1:5" ht="24.95" customHeight="1" x14ac:dyDescent="0.25">
      <c r="A10" s="59" t="s">
        <v>34</v>
      </c>
      <c r="B10" s="59"/>
      <c r="C10" s="158">
        <v>260</v>
      </c>
      <c r="D10" s="157">
        <v>2</v>
      </c>
      <c r="E10" s="157">
        <v>262</v>
      </c>
    </row>
    <row r="11" spans="1:5" ht="24.95" customHeight="1" x14ac:dyDescent="0.25">
      <c r="A11" s="59" t="s">
        <v>35</v>
      </c>
      <c r="B11" s="59"/>
      <c r="C11" s="158">
        <v>3</v>
      </c>
      <c r="D11" s="157">
        <v>0</v>
      </c>
      <c r="E11" s="157">
        <v>3</v>
      </c>
    </row>
    <row r="12" spans="1:5" ht="24.95" customHeight="1" x14ac:dyDescent="0.25">
      <c r="A12" s="118" t="s">
        <v>47</v>
      </c>
      <c r="B12" s="118"/>
      <c r="C12" s="158">
        <v>54</v>
      </c>
      <c r="D12" s="157">
        <v>2</v>
      </c>
      <c r="E12" s="157">
        <v>56</v>
      </c>
    </row>
    <row r="13" spans="1:5" ht="32.25" customHeight="1" thickBot="1" x14ac:dyDescent="0.3">
      <c r="A13" s="155" t="s">
        <v>58</v>
      </c>
      <c r="B13" s="155"/>
      <c r="C13" s="164">
        <v>7234</v>
      </c>
      <c r="D13" s="159">
        <v>62</v>
      </c>
      <c r="E13" s="159">
        <v>7296</v>
      </c>
    </row>
    <row r="14" spans="1:5" ht="20.100000000000001" customHeight="1" x14ac:dyDescent="0.25">
      <c r="A14" s="13"/>
      <c r="B14" s="13"/>
      <c r="C14" s="13"/>
      <c r="D14" s="13"/>
      <c r="E14" s="13"/>
    </row>
    <row r="15" spans="1:5" ht="20.100000000000001" customHeight="1" x14ac:dyDescent="0.25">
      <c r="A15" s="13"/>
      <c r="B15" s="13"/>
      <c r="C15" s="13"/>
      <c r="D15" s="13"/>
      <c r="E15" s="13"/>
    </row>
    <row r="16" spans="1:5" ht="20.100000000000001" customHeight="1" x14ac:dyDescent="0.25">
      <c r="A16" s="13"/>
      <c r="B16" s="13"/>
      <c r="C16" s="13"/>
      <c r="D16" s="13"/>
      <c r="E16" s="13"/>
    </row>
    <row r="17" spans="1:5" ht="20.100000000000001" customHeight="1" x14ac:dyDescent="0.25">
      <c r="A17" s="13"/>
      <c r="B17" s="13"/>
      <c r="C17" s="13"/>
      <c r="D17" s="13"/>
      <c r="E17" s="13"/>
    </row>
    <row r="18" spans="1:5" ht="20.100000000000001" customHeight="1" x14ac:dyDescent="0.25">
      <c r="A18" s="13"/>
      <c r="B18" s="13"/>
      <c r="C18" s="13"/>
      <c r="D18" s="13"/>
      <c r="E18" s="13"/>
    </row>
    <row r="19" spans="1:5" ht="20.100000000000001" customHeight="1" x14ac:dyDescent="0.25">
      <c r="A19" s="13"/>
      <c r="B19" s="13"/>
      <c r="C19" s="13"/>
      <c r="D19" s="13"/>
      <c r="E19" s="13"/>
    </row>
    <row r="20" spans="1:5" ht="20.100000000000001" customHeight="1" x14ac:dyDescent="0.25">
      <c r="A20" s="13"/>
      <c r="B20" s="13"/>
      <c r="C20" s="13"/>
      <c r="D20" s="13"/>
      <c r="E20" s="13"/>
    </row>
    <row r="21" spans="1:5" ht="20.100000000000001" customHeight="1" x14ac:dyDescent="0.25">
      <c r="A21" s="13"/>
      <c r="B21" s="13"/>
      <c r="C21" s="13"/>
      <c r="D21" s="13"/>
      <c r="E21" s="13"/>
    </row>
    <row r="22" spans="1:5" ht="20.100000000000001" customHeight="1" x14ac:dyDescent="0.25">
      <c r="A22" s="13"/>
      <c r="B22" s="13"/>
      <c r="C22" s="13"/>
      <c r="D22" s="13"/>
      <c r="E22" s="13"/>
    </row>
    <row r="23" spans="1:5" ht="20.100000000000001" customHeight="1" x14ac:dyDescent="0.25">
      <c r="A23" s="13"/>
      <c r="B23" s="13"/>
      <c r="C23" s="13"/>
      <c r="D23" s="13"/>
      <c r="E23" s="13"/>
    </row>
    <row r="24" spans="1:5" ht="20.100000000000001" customHeight="1" x14ac:dyDescent="0.25">
      <c r="A24" s="13"/>
      <c r="B24" s="13"/>
      <c r="C24" s="13"/>
      <c r="D24" s="13"/>
      <c r="E24" s="13"/>
    </row>
    <row r="25" spans="1:5" ht="20.100000000000001" customHeight="1" x14ac:dyDescent="0.25">
      <c r="A25" s="13"/>
      <c r="B25" s="13"/>
      <c r="C25" s="13"/>
      <c r="D25" s="13"/>
      <c r="E25" s="13"/>
    </row>
    <row r="26" spans="1:5" ht="20.100000000000001" customHeight="1" x14ac:dyDescent="0.25">
      <c r="A26" s="13"/>
      <c r="B26" s="13"/>
      <c r="C26" s="13"/>
      <c r="D26" s="13"/>
      <c r="E26" s="13"/>
    </row>
  </sheetData>
  <mergeCells count="6">
    <mergeCell ref="A1:E1"/>
    <mergeCell ref="A2:E2"/>
    <mergeCell ref="A3:A4"/>
    <mergeCell ref="B3:B4"/>
    <mergeCell ref="C3:D3"/>
    <mergeCell ref="E3:E4"/>
  </mergeCells>
  <pageMargins left="0.7" right="0.7" top="1.03" bottom="0.75" header="0.77" footer="0.3"/>
  <pageSetup paperSize="9" scale="65" orientation="portrait" verticalDpi="1200" r:id="rId1"/>
  <rowBreaks count="1" manualBreakCount="1">
    <brk id="12" max="4" man="1"/>
  </row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19"/>
  <sheetViews>
    <sheetView rightToLeft="1" workbookViewId="0">
      <selection activeCell="C5" sqref="C5:E5"/>
    </sheetView>
  </sheetViews>
  <sheetFormatPr defaultRowHeight="15" x14ac:dyDescent="0.25"/>
  <cols>
    <col min="1" max="1" width="23.7109375" customWidth="1"/>
    <col min="2" max="2" width="14.7109375" customWidth="1"/>
    <col min="3" max="3" width="26.5703125" customWidth="1"/>
    <col min="4" max="4" width="26.85546875" customWidth="1"/>
    <col min="5" max="5" width="30.7109375" customWidth="1"/>
    <col min="6" max="6" width="15.140625" customWidth="1"/>
    <col min="7" max="7" width="14.85546875" customWidth="1"/>
    <col min="8" max="9" width="15.28515625" customWidth="1"/>
    <col min="10" max="10" width="19.5703125" customWidth="1"/>
  </cols>
  <sheetData>
    <row r="1" spans="1:10" ht="24.75" customHeight="1" x14ac:dyDescent="0.25">
      <c r="A1" s="1880" t="s">
        <v>145</v>
      </c>
      <c r="B1" s="1880"/>
      <c r="C1" s="1880"/>
      <c r="D1" s="1880"/>
      <c r="E1" s="1880"/>
      <c r="F1" s="54"/>
      <c r="G1" s="54"/>
      <c r="H1" s="54"/>
      <c r="I1" s="54"/>
      <c r="J1" s="54"/>
    </row>
    <row r="2" spans="1:10" ht="27.75" customHeight="1" thickBot="1" x14ac:dyDescent="0.3">
      <c r="A2" s="1881" t="s">
        <v>281</v>
      </c>
      <c r="B2" s="1881"/>
      <c r="C2" s="1881"/>
      <c r="D2" s="1881"/>
      <c r="E2" s="1881"/>
      <c r="F2" s="54"/>
      <c r="G2" s="54"/>
      <c r="H2" s="54"/>
      <c r="I2" s="54"/>
      <c r="J2" s="54"/>
    </row>
    <row r="3" spans="1:10" ht="27.75" customHeight="1" thickTop="1" thickBot="1" x14ac:dyDescent="0.3">
      <c r="A3" s="1887" t="s">
        <v>152</v>
      </c>
      <c r="B3" s="1883"/>
      <c r="C3" s="1888" t="s">
        <v>165</v>
      </c>
      <c r="D3" s="1888"/>
      <c r="E3" s="1885" t="s">
        <v>187</v>
      </c>
      <c r="F3" s="54"/>
      <c r="G3" s="54"/>
      <c r="H3" s="54"/>
      <c r="I3" s="54"/>
      <c r="J3" s="1933"/>
    </row>
    <row r="4" spans="1:10" ht="29.25" customHeight="1" thickTop="1" thickBot="1" x14ac:dyDescent="0.3">
      <c r="A4" s="1881"/>
      <c r="B4" s="1884"/>
      <c r="C4" s="42" t="s">
        <v>168</v>
      </c>
      <c r="D4" s="43" t="s">
        <v>169</v>
      </c>
      <c r="E4" s="1886"/>
      <c r="F4" s="119"/>
      <c r="G4" s="119"/>
      <c r="H4" s="119"/>
      <c r="I4" s="119"/>
      <c r="J4" s="1880"/>
    </row>
    <row r="5" spans="1:10" ht="24.95" customHeight="1" thickTop="1" x14ac:dyDescent="0.25">
      <c r="A5" s="1878" t="s">
        <v>31</v>
      </c>
      <c r="B5" s="1878"/>
      <c r="C5" s="59">
        <v>110</v>
      </c>
      <c r="D5" s="149">
        <v>2</v>
      </c>
      <c r="E5" s="149">
        <v>112</v>
      </c>
      <c r="F5" s="57"/>
      <c r="G5" s="57"/>
      <c r="H5" s="57"/>
      <c r="I5" s="57"/>
      <c r="J5" s="57"/>
    </row>
    <row r="6" spans="1:10" ht="32.25" customHeight="1" thickBot="1" x14ac:dyDescent="0.3">
      <c r="A6" s="1889" t="s">
        <v>58</v>
      </c>
      <c r="B6" s="1889"/>
      <c r="C6" s="147">
        <v>110</v>
      </c>
      <c r="D6" s="148">
        <v>2</v>
      </c>
      <c r="E6" s="148">
        <v>112</v>
      </c>
      <c r="F6" s="57"/>
      <c r="G6" s="57"/>
      <c r="H6" s="57"/>
      <c r="I6" s="57"/>
      <c r="J6" s="57"/>
    </row>
    <row r="7" spans="1:10" ht="20.100000000000001" customHeight="1" x14ac:dyDescent="0.25">
      <c r="A7" s="13"/>
      <c r="B7" s="13"/>
      <c r="C7" s="13"/>
      <c r="D7" s="13"/>
      <c r="E7" s="13"/>
      <c r="F7" s="13"/>
      <c r="G7" s="13"/>
      <c r="H7" s="13"/>
      <c r="I7" s="13"/>
      <c r="J7" s="13"/>
    </row>
    <row r="8" spans="1:10" ht="20.100000000000001" customHeight="1" x14ac:dyDescent="0.25">
      <c r="A8" s="13"/>
      <c r="B8" s="13"/>
      <c r="C8" s="13"/>
      <c r="D8" s="13"/>
      <c r="E8" s="13"/>
      <c r="F8" s="13"/>
      <c r="G8" s="13"/>
      <c r="H8" s="13"/>
      <c r="I8" s="13"/>
      <c r="J8" s="13"/>
    </row>
    <row r="9" spans="1:10" ht="20.100000000000001" customHeight="1" x14ac:dyDescent="0.25">
      <c r="A9" s="13"/>
      <c r="B9" s="13"/>
      <c r="C9" s="13"/>
      <c r="D9" s="13"/>
      <c r="E9" s="13"/>
      <c r="F9" s="13"/>
      <c r="G9" s="13"/>
      <c r="H9" s="13"/>
      <c r="I9" s="13"/>
      <c r="J9" s="13"/>
    </row>
    <row r="10" spans="1:10" ht="20.100000000000001" customHeight="1" x14ac:dyDescent="0.25">
      <c r="A10" s="13"/>
      <c r="B10" s="13"/>
      <c r="C10" s="13"/>
      <c r="D10" s="13"/>
      <c r="E10" s="13"/>
      <c r="F10" s="13"/>
      <c r="G10" s="13"/>
      <c r="H10" s="13"/>
      <c r="I10" s="13"/>
      <c r="J10" s="13"/>
    </row>
    <row r="11" spans="1:10" ht="20.100000000000001" customHeight="1" x14ac:dyDescent="0.25">
      <c r="A11" s="13"/>
      <c r="B11" s="13"/>
      <c r="C11" s="13"/>
      <c r="D11" s="13"/>
      <c r="E11" s="13"/>
      <c r="F11" s="13"/>
      <c r="G11" s="13"/>
      <c r="H11" s="13"/>
      <c r="I11" s="13"/>
      <c r="J11" s="13"/>
    </row>
    <row r="12" spans="1:10" ht="20.100000000000001" customHeight="1" x14ac:dyDescent="0.25">
      <c r="A12" s="13"/>
      <c r="B12" s="13"/>
      <c r="C12" s="13"/>
      <c r="D12" s="13"/>
      <c r="E12" s="13"/>
      <c r="F12" s="13"/>
      <c r="G12" s="13"/>
      <c r="H12" s="13"/>
      <c r="I12" s="13"/>
      <c r="J12" s="13"/>
    </row>
    <row r="13" spans="1:10" ht="20.100000000000001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</row>
    <row r="14" spans="1:10" ht="20.100000000000001" customHeight="1" x14ac:dyDescent="0.25">
      <c r="A14" s="13"/>
      <c r="B14" s="13"/>
      <c r="C14" s="13"/>
      <c r="D14" s="13"/>
      <c r="E14" s="13"/>
      <c r="F14" s="13"/>
      <c r="G14" s="13"/>
      <c r="H14" s="13"/>
      <c r="I14" s="13"/>
      <c r="J14" s="13"/>
    </row>
    <row r="15" spans="1:10" ht="20.100000000000001" customHeight="1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</row>
    <row r="16" spans="1:10" ht="20.100000000000001" customHeight="1" x14ac:dyDescent="0.25">
      <c r="A16" s="13"/>
      <c r="B16" s="13"/>
      <c r="C16" s="13"/>
      <c r="D16" s="13"/>
      <c r="E16" s="13"/>
      <c r="F16" s="13"/>
      <c r="G16" s="13"/>
      <c r="H16" s="13"/>
      <c r="I16" s="13"/>
      <c r="J16" s="13"/>
    </row>
    <row r="17" spans="1:10" ht="20.100000000000001" customHeight="1" x14ac:dyDescent="0.25">
      <c r="A17" s="13"/>
      <c r="B17" s="13"/>
      <c r="C17" s="13"/>
      <c r="D17" s="13"/>
      <c r="E17" s="13"/>
      <c r="F17" s="13"/>
      <c r="G17" s="13"/>
      <c r="H17" s="13"/>
      <c r="I17" s="13"/>
      <c r="J17" s="13"/>
    </row>
    <row r="18" spans="1:10" ht="20.100000000000001" customHeight="1" x14ac:dyDescent="0.25">
      <c r="A18" s="13"/>
      <c r="B18" s="13"/>
      <c r="C18" s="13"/>
      <c r="D18" s="13"/>
      <c r="E18" s="13"/>
      <c r="F18" s="13"/>
      <c r="G18" s="13"/>
      <c r="H18" s="13"/>
      <c r="I18" s="13"/>
      <c r="J18" s="13"/>
    </row>
    <row r="19" spans="1:10" ht="20.100000000000001" customHeight="1" x14ac:dyDescent="0.25">
      <c r="A19" s="13"/>
      <c r="B19" s="13"/>
      <c r="C19" s="13"/>
      <c r="D19" s="13"/>
      <c r="E19" s="13"/>
      <c r="F19" s="13"/>
      <c r="G19" s="13"/>
      <c r="H19" s="13"/>
      <c r="I19" s="13"/>
      <c r="J19" s="13"/>
    </row>
  </sheetData>
  <mergeCells count="9">
    <mergeCell ref="J3:J4"/>
    <mergeCell ref="A5:B5"/>
    <mergeCell ref="A6:B6"/>
    <mergeCell ref="A1:E1"/>
    <mergeCell ref="A2:E2"/>
    <mergeCell ref="A3:A4"/>
    <mergeCell ref="B3:B4"/>
    <mergeCell ref="C3:D3"/>
    <mergeCell ref="E3:E4"/>
  </mergeCells>
  <pageMargins left="0.7" right="0.7" top="1.03" bottom="0.75" header="0.77" footer="0.3"/>
  <pageSetup paperSize="9" scale="65" orientation="portrait" verticalDpi="1200" r:id="rId1"/>
  <rowBreaks count="1" manualBreakCount="1">
    <brk id="5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84"/>
  <sheetViews>
    <sheetView rightToLeft="1" topLeftCell="C1" zoomScale="70" zoomScaleNormal="70" zoomScaleSheetLayoutView="50" workbookViewId="0">
      <selection activeCell="U4" sqref="U4"/>
    </sheetView>
  </sheetViews>
  <sheetFormatPr defaultRowHeight="21" x14ac:dyDescent="0.35"/>
  <cols>
    <col min="1" max="1" width="36.85546875" customWidth="1"/>
    <col min="2" max="2" width="11.85546875" customWidth="1"/>
    <col min="3" max="3" width="12.42578125" customWidth="1"/>
    <col min="4" max="4" width="11.85546875" customWidth="1"/>
    <col min="5" max="5" width="10.85546875" customWidth="1"/>
    <col min="6" max="6" width="16.85546875" customWidth="1"/>
    <col min="7" max="7" width="11.7109375" customWidth="1"/>
    <col min="8" max="8" width="12.140625" customWidth="1"/>
    <col min="9" max="9" width="10.140625" customWidth="1"/>
    <col min="10" max="10" width="9.140625" customWidth="1"/>
    <col min="11" max="11" width="10.42578125" customWidth="1"/>
    <col min="12" max="12" width="9.7109375" customWidth="1"/>
    <col min="13" max="13" width="11.28515625" customWidth="1"/>
    <col min="14" max="14" width="12.7109375" customWidth="1"/>
    <col min="15" max="15" width="20.140625" customWidth="1"/>
    <col min="16" max="16" width="12.85546875" customWidth="1"/>
    <col min="17" max="17" width="11.140625" customWidth="1"/>
    <col min="18" max="18" width="12.5703125" customWidth="1"/>
    <col min="19" max="19" width="58.7109375" style="340" customWidth="1"/>
    <col min="20" max="20" width="13.28515625" bestFit="1" customWidth="1"/>
    <col min="21" max="21" width="18.7109375" customWidth="1"/>
    <col min="22" max="22" width="22.28515625" style="1260" customWidth="1"/>
    <col min="23" max="23" width="23.140625" customWidth="1"/>
    <col min="24" max="24" width="15" customWidth="1"/>
    <col min="25" max="25" width="15.140625" customWidth="1"/>
    <col min="26" max="26" width="14.85546875" customWidth="1"/>
    <col min="27" max="27" width="16" customWidth="1"/>
    <col min="28" max="28" width="13.140625" customWidth="1"/>
    <col min="29" max="29" width="13.42578125" style="1101" customWidth="1"/>
    <col min="30" max="30" width="18" customWidth="1"/>
    <col min="31" max="31" width="13.7109375" customWidth="1"/>
    <col min="32" max="32" width="13.140625" customWidth="1"/>
    <col min="33" max="33" width="14.5703125" customWidth="1"/>
    <col min="34" max="34" width="13.28515625" customWidth="1"/>
    <col min="35" max="35" width="14.85546875" customWidth="1"/>
    <col min="36" max="36" width="18.85546875" customWidth="1"/>
    <col min="37" max="37" width="13" customWidth="1"/>
    <col min="38" max="38" width="14" customWidth="1"/>
    <col min="39" max="39" width="11.5703125" customWidth="1"/>
    <col min="40" max="40" width="13.85546875" customWidth="1"/>
  </cols>
  <sheetData>
    <row r="1" spans="1:40" ht="24" customHeight="1" x14ac:dyDescent="0.35">
      <c r="A1" s="1608" t="s">
        <v>1011</v>
      </c>
      <c r="B1" s="1608"/>
      <c r="C1" s="1608"/>
      <c r="D1" s="1608"/>
      <c r="E1" s="1608"/>
      <c r="F1" s="1608"/>
      <c r="G1" s="1608"/>
      <c r="H1" s="1608"/>
      <c r="I1" s="1608"/>
      <c r="J1" s="1608"/>
      <c r="K1" s="1608"/>
      <c r="L1" s="1608"/>
      <c r="M1" s="1608"/>
      <c r="N1" s="1608"/>
      <c r="O1" s="1608"/>
      <c r="P1" s="1608"/>
      <c r="Q1" s="1608"/>
      <c r="R1" s="1608"/>
      <c r="S1" s="1608"/>
    </row>
    <row r="2" spans="1:40" ht="32.25" customHeight="1" x14ac:dyDescent="0.45">
      <c r="A2" s="1609" t="s">
        <v>1012</v>
      </c>
      <c r="B2" s="1609"/>
      <c r="C2" s="1609"/>
      <c r="D2" s="1609"/>
      <c r="E2" s="1609"/>
      <c r="F2" s="1609"/>
      <c r="G2" s="1609"/>
      <c r="H2" s="1609"/>
      <c r="I2" s="1609"/>
      <c r="J2" s="1609"/>
      <c r="K2" s="1609"/>
      <c r="L2" s="1609"/>
      <c r="M2" s="1609"/>
      <c r="N2" s="1609"/>
      <c r="O2" s="1609"/>
      <c r="P2" s="1609"/>
      <c r="Q2" s="1609"/>
      <c r="R2" s="1609"/>
      <c r="S2" s="1609"/>
      <c r="Y2" s="1262"/>
      <c r="Z2" s="1262"/>
      <c r="AA2" s="1262"/>
      <c r="AB2" s="1262"/>
      <c r="AC2" s="1271"/>
    </row>
    <row r="3" spans="1:40" s="448" customFormat="1" ht="24.75" customHeight="1" thickBot="1" x14ac:dyDescent="0.5">
      <c r="A3" s="475" t="s">
        <v>937</v>
      </c>
      <c r="B3" s="347"/>
      <c r="C3" s="474"/>
      <c r="D3" s="474"/>
      <c r="E3" s="474"/>
      <c r="F3" s="474"/>
      <c r="G3" s="474"/>
      <c r="H3" s="474"/>
      <c r="I3" s="474"/>
      <c r="J3" s="474"/>
      <c r="K3" s="474"/>
      <c r="L3" s="474"/>
      <c r="M3" s="474"/>
      <c r="N3" s="474"/>
      <c r="O3" s="474"/>
      <c r="P3" s="474"/>
      <c r="Q3" s="474"/>
      <c r="R3" s="474"/>
      <c r="S3" s="347" t="s">
        <v>680</v>
      </c>
      <c r="V3" s="1368"/>
      <c r="W3" s="1366"/>
      <c r="X3" s="1366"/>
      <c r="Y3" s="1372"/>
      <c r="Z3" s="1372"/>
      <c r="AA3" s="1372"/>
      <c r="AB3" s="1372"/>
      <c r="AC3" s="1374"/>
      <c r="AD3" s="1366"/>
      <c r="AE3" s="1366"/>
      <c r="AF3" s="1366"/>
    </row>
    <row r="4" spans="1:40" ht="35.450000000000003" customHeight="1" thickBot="1" x14ac:dyDescent="0.55000000000000004">
      <c r="A4" s="1520" t="s">
        <v>775</v>
      </c>
      <c r="B4" s="1594" t="s">
        <v>843</v>
      </c>
      <c r="C4" s="1594"/>
      <c r="D4" s="1594"/>
      <c r="E4" s="1594"/>
      <c r="F4" s="1594"/>
      <c r="G4" s="1594" t="s">
        <v>844</v>
      </c>
      <c r="H4" s="1594"/>
      <c r="I4" s="1594"/>
      <c r="J4" s="1594"/>
      <c r="K4" s="1594"/>
      <c r="L4" s="1594"/>
      <c r="M4" s="1594"/>
      <c r="N4" s="1594" t="s">
        <v>12</v>
      </c>
      <c r="O4" s="1596" t="s">
        <v>13</v>
      </c>
      <c r="P4" s="1594" t="s">
        <v>565</v>
      </c>
      <c r="Q4" s="1594" t="s">
        <v>558</v>
      </c>
      <c r="R4" s="1596" t="s">
        <v>16</v>
      </c>
      <c r="S4" s="1598" t="s">
        <v>855</v>
      </c>
      <c r="U4" s="1262"/>
      <c r="V4" s="1368"/>
      <c r="W4" s="1375"/>
      <c r="X4" s="1376"/>
      <c r="Y4" s="1376"/>
      <c r="Z4" s="1376"/>
      <c r="AA4" s="1376"/>
      <c r="AB4" s="1376"/>
      <c r="AC4" s="1376"/>
      <c r="AD4" s="1377"/>
      <c r="AE4" s="1376"/>
      <c r="AF4" s="1376"/>
    </row>
    <row r="5" spans="1:40" ht="21.75" customHeight="1" thickBot="1" x14ac:dyDescent="0.55000000000000004">
      <c r="A5" s="1590"/>
      <c r="B5" s="1594" t="s">
        <v>289</v>
      </c>
      <c r="C5" s="1594" t="s">
        <v>197</v>
      </c>
      <c r="D5" s="1594" t="s">
        <v>17</v>
      </c>
      <c r="E5" s="1594" t="s">
        <v>18</v>
      </c>
      <c r="F5" s="1594" t="s">
        <v>4</v>
      </c>
      <c r="G5" s="1594" t="s">
        <v>19</v>
      </c>
      <c r="H5" s="1594" t="s">
        <v>20</v>
      </c>
      <c r="I5" s="1610" t="s">
        <v>496</v>
      </c>
      <c r="J5" s="1610"/>
      <c r="K5" s="1610"/>
      <c r="L5" s="1610"/>
      <c r="M5" s="1594" t="s">
        <v>24</v>
      </c>
      <c r="N5" s="1595"/>
      <c r="O5" s="1597"/>
      <c r="P5" s="1595"/>
      <c r="Q5" s="1595"/>
      <c r="R5" s="1597"/>
      <c r="S5" s="1599"/>
      <c r="U5" s="1308"/>
      <c r="V5" s="1368"/>
      <c r="W5" s="1375"/>
      <c r="X5" s="1376"/>
      <c r="Y5" s="1376"/>
      <c r="Z5" s="1376"/>
      <c r="AA5" s="1376"/>
      <c r="AB5" s="1376"/>
      <c r="AC5" s="1376"/>
      <c r="AD5" s="1377"/>
      <c r="AE5" s="1376"/>
      <c r="AF5" s="1376"/>
      <c r="AG5" s="13"/>
    </row>
    <row r="6" spans="1:40" ht="33" customHeight="1" x14ac:dyDescent="0.5">
      <c r="A6" s="1590"/>
      <c r="B6" s="1601"/>
      <c r="C6" s="1602"/>
      <c r="D6" s="1595"/>
      <c r="E6" s="1595"/>
      <c r="F6" s="1595"/>
      <c r="G6" s="1595"/>
      <c r="H6" s="1595"/>
      <c r="I6" s="482" t="s">
        <v>22</v>
      </c>
      <c r="J6" s="482" t="s">
        <v>23</v>
      </c>
      <c r="K6" s="483" t="s">
        <v>191</v>
      </c>
      <c r="L6" s="483" t="s">
        <v>192</v>
      </c>
      <c r="M6" s="1595"/>
      <c r="N6" s="1595"/>
      <c r="O6" s="1597"/>
      <c r="P6" s="1595"/>
      <c r="Q6" s="1595"/>
      <c r="R6" s="1597"/>
      <c r="S6" s="1599"/>
      <c r="U6" s="1308"/>
      <c r="V6" s="1375"/>
      <c r="W6" s="1376"/>
      <c r="X6" s="1378"/>
      <c r="Y6" s="1379"/>
      <c r="Z6" s="1272"/>
      <c r="AA6" s="1272"/>
      <c r="AB6" s="1272"/>
      <c r="AC6" s="1272"/>
      <c r="AD6" s="1273"/>
      <c r="AE6" s="1272"/>
      <c r="AF6" s="1366"/>
    </row>
    <row r="7" spans="1:40" ht="57" customHeight="1" thickBot="1" x14ac:dyDescent="0.4">
      <c r="A7" s="1522"/>
      <c r="B7" s="513" t="s">
        <v>381</v>
      </c>
      <c r="C7" s="513" t="s">
        <v>382</v>
      </c>
      <c r="D7" s="513" t="s">
        <v>383</v>
      </c>
      <c r="E7" s="513" t="s">
        <v>369</v>
      </c>
      <c r="F7" s="513" t="s">
        <v>709</v>
      </c>
      <c r="G7" s="513" t="s">
        <v>373</v>
      </c>
      <c r="H7" s="513" t="s">
        <v>384</v>
      </c>
      <c r="I7" s="513" t="s">
        <v>376</v>
      </c>
      <c r="J7" s="514" t="s">
        <v>385</v>
      </c>
      <c r="K7" s="513" t="s">
        <v>386</v>
      </c>
      <c r="L7" s="513" t="s">
        <v>410</v>
      </c>
      <c r="M7" s="513" t="s">
        <v>379</v>
      </c>
      <c r="N7" s="513" t="s">
        <v>387</v>
      </c>
      <c r="O7" s="513" t="s">
        <v>380</v>
      </c>
      <c r="P7" s="513" t="s">
        <v>677</v>
      </c>
      <c r="Q7" s="513" t="s">
        <v>559</v>
      </c>
      <c r="R7" s="513" t="s">
        <v>388</v>
      </c>
      <c r="S7" s="1600"/>
      <c r="T7" s="1260">
        <v>10323</v>
      </c>
      <c r="U7" s="1270">
        <v>6148</v>
      </c>
      <c r="V7" s="1375">
        <v>5281</v>
      </c>
      <c r="W7" s="1375">
        <v>12067</v>
      </c>
      <c r="X7" s="1375">
        <v>33819</v>
      </c>
      <c r="Y7" s="1375">
        <v>20797</v>
      </c>
      <c r="Z7" s="1272">
        <v>645</v>
      </c>
      <c r="AA7" s="1272">
        <v>3426</v>
      </c>
      <c r="AB7" s="1272">
        <v>1698</v>
      </c>
      <c r="AC7" s="1272">
        <v>1175</v>
      </c>
      <c r="AD7" s="1272">
        <v>2139</v>
      </c>
      <c r="AE7" s="1272">
        <v>8438</v>
      </c>
      <c r="AF7" s="1367">
        <v>29880</v>
      </c>
      <c r="AG7" s="1270">
        <v>8596</v>
      </c>
      <c r="AH7" s="1270">
        <v>72295</v>
      </c>
      <c r="AI7" s="1270">
        <v>468</v>
      </c>
      <c r="AJ7" s="1270">
        <v>72763</v>
      </c>
      <c r="AK7" s="1270"/>
      <c r="AL7" s="1270"/>
    </row>
    <row r="8" spans="1:40" ht="30" customHeight="1" thickBot="1" x14ac:dyDescent="0.55000000000000004">
      <c r="A8" s="1186" t="s">
        <v>561</v>
      </c>
      <c r="B8" s="1187"/>
      <c r="C8" s="1188"/>
      <c r="D8" s="1188"/>
      <c r="E8" s="1188"/>
      <c r="F8" s="1188"/>
      <c r="G8" s="1188"/>
      <c r="H8" s="1188"/>
      <c r="I8" s="1189"/>
      <c r="J8" s="1189"/>
      <c r="K8" s="1188"/>
      <c r="L8" s="1188"/>
      <c r="M8" s="1188"/>
      <c r="N8" s="1188"/>
      <c r="O8" s="1188"/>
      <c r="P8" s="1188"/>
      <c r="Q8" s="1188"/>
      <c r="R8" s="1188"/>
      <c r="S8" s="1190" t="s">
        <v>611</v>
      </c>
      <c r="T8" s="1291">
        <v>3087</v>
      </c>
      <c r="U8" s="1309">
        <v>1141</v>
      </c>
      <c r="V8" s="1378">
        <v>628</v>
      </c>
      <c r="W8" s="1380">
        <v>2502</v>
      </c>
      <c r="X8" s="1381">
        <v>7358</v>
      </c>
      <c r="Y8" s="1381">
        <v>2723</v>
      </c>
      <c r="Z8" s="1272">
        <v>17</v>
      </c>
      <c r="AA8" s="1272">
        <v>1074</v>
      </c>
      <c r="AB8" s="1272">
        <v>552</v>
      </c>
      <c r="AC8" s="1272">
        <v>140</v>
      </c>
      <c r="AD8" s="1272">
        <v>641</v>
      </c>
      <c r="AE8" s="1272">
        <v>2407</v>
      </c>
      <c r="AF8" s="1368">
        <v>5147</v>
      </c>
      <c r="AG8" s="1260">
        <v>2307</v>
      </c>
      <c r="AH8" s="1260">
        <v>14812</v>
      </c>
      <c r="AI8" s="1260">
        <v>90</v>
      </c>
      <c r="AJ8" s="1260">
        <v>14902</v>
      </c>
      <c r="AK8" s="1260"/>
      <c r="AL8" s="1260"/>
    </row>
    <row r="9" spans="1:40" ht="36.950000000000003" customHeight="1" x14ac:dyDescent="0.5">
      <c r="A9" s="1191" t="s">
        <v>50</v>
      </c>
      <c r="B9" s="1192">
        <v>441</v>
      </c>
      <c r="C9" s="1192">
        <v>84</v>
      </c>
      <c r="D9" s="1192">
        <v>5</v>
      </c>
      <c r="E9" s="1192">
        <v>63</v>
      </c>
      <c r="F9" s="1192">
        <f t="shared" ref="F9:F30" si="0">SUM(B9:E9)</f>
        <v>593</v>
      </c>
      <c r="G9" s="1192">
        <v>17</v>
      </c>
      <c r="H9" s="1192">
        <v>1</v>
      </c>
      <c r="I9" s="1192">
        <v>0</v>
      </c>
      <c r="J9" s="1192">
        <v>0</v>
      </c>
      <c r="K9" s="1192">
        <v>0</v>
      </c>
      <c r="L9" s="1192">
        <v>0</v>
      </c>
      <c r="M9" s="1192">
        <v>0</v>
      </c>
      <c r="N9" s="1192">
        <v>18</v>
      </c>
      <c r="O9" s="1192">
        <v>4</v>
      </c>
      <c r="P9" s="1192">
        <v>615</v>
      </c>
      <c r="Q9" s="1192">
        <v>0</v>
      </c>
      <c r="R9" s="1192">
        <f t="shared" ref="R9:R30" si="1">SUM(P9:Q9)</f>
        <v>615</v>
      </c>
      <c r="S9" s="1193" t="s">
        <v>411</v>
      </c>
      <c r="T9" s="1272">
        <v>15239</v>
      </c>
      <c r="U9" s="1392">
        <v>9545</v>
      </c>
      <c r="V9" s="1382">
        <v>684</v>
      </c>
      <c r="W9" s="1383">
        <v>2387</v>
      </c>
      <c r="X9" s="1384">
        <v>27855</v>
      </c>
      <c r="Y9" s="1384">
        <v>30648</v>
      </c>
      <c r="Z9" s="1272">
        <v>473</v>
      </c>
      <c r="AA9" s="1272">
        <v>938</v>
      </c>
      <c r="AB9" s="1272">
        <v>501</v>
      </c>
      <c r="AC9" s="1272">
        <v>453</v>
      </c>
      <c r="AD9" s="1272">
        <v>2342</v>
      </c>
      <c r="AE9" s="1272">
        <v>4234</v>
      </c>
      <c r="AF9" s="1368">
        <v>35355</v>
      </c>
      <c r="AG9" s="1264">
        <v>3632</v>
      </c>
      <c r="AH9" s="1264">
        <v>66842</v>
      </c>
      <c r="AI9" s="1264">
        <v>2652</v>
      </c>
      <c r="AJ9" s="1264">
        <v>69494</v>
      </c>
      <c r="AK9" s="1260"/>
      <c r="AL9" s="1260"/>
    </row>
    <row r="10" spans="1:40" ht="36.950000000000003" customHeight="1" x14ac:dyDescent="0.55000000000000004">
      <c r="A10" s="1194" t="s">
        <v>51</v>
      </c>
      <c r="B10" s="1195">
        <v>45</v>
      </c>
      <c r="C10" s="1195">
        <v>17</v>
      </c>
      <c r="D10" s="1195">
        <v>92</v>
      </c>
      <c r="E10" s="1195">
        <v>7</v>
      </c>
      <c r="F10" s="1195">
        <f t="shared" si="0"/>
        <v>161</v>
      </c>
      <c r="G10" s="1195">
        <v>27</v>
      </c>
      <c r="H10" s="1195">
        <v>0</v>
      </c>
      <c r="I10" s="1192">
        <v>3</v>
      </c>
      <c r="J10" s="1192">
        <v>0</v>
      </c>
      <c r="K10" s="1195">
        <v>1</v>
      </c>
      <c r="L10" s="1192">
        <v>0</v>
      </c>
      <c r="M10" s="1195">
        <f>SUM(I10:L10)</f>
        <v>4</v>
      </c>
      <c r="N10" s="1195">
        <v>31</v>
      </c>
      <c r="O10" s="1195">
        <v>11</v>
      </c>
      <c r="P10" s="1196">
        <v>203</v>
      </c>
      <c r="Q10" s="1197">
        <v>3</v>
      </c>
      <c r="R10" s="1195">
        <f t="shared" si="1"/>
        <v>206</v>
      </c>
      <c r="S10" s="1198" t="s">
        <v>412</v>
      </c>
      <c r="T10" s="257"/>
      <c r="U10" s="1393"/>
      <c r="V10" s="1375"/>
      <c r="W10" s="1385"/>
      <c r="X10" s="1386"/>
      <c r="Y10" s="1386"/>
      <c r="Z10" s="1278"/>
      <c r="AA10" s="1272"/>
      <c r="AB10" s="1272"/>
      <c r="AC10" s="1272"/>
      <c r="AD10" s="1272"/>
      <c r="AE10" s="1272"/>
      <c r="AF10" s="1369"/>
      <c r="AG10" s="1301"/>
      <c r="AH10" s="1300"/>
      <c r="AI10" s="1611"/>
      <c r="AJ10" s="1300"/>
      <c r="AK10" s="1270"/>
      <c r="AL10" s="1270"/>
    </row>
    <row r="11" spans="1:40" ht="36.950000000000003" customHeight="1" x14ac:dyDescent="0.55000000000000004">
      <c r="A11" s="1194" t="s">
        <v>56</v>
      </c>
      <c r="B11" s="1195">
        <v>325</v>
      </c>
      <c r="C11" s="1195">
        <v>97</v>
      </c>
      <c r="D11" s="1195">
        <v>51</v>
      </c>
      <c r="E11" s="1195">
        <v>200</v>
      </c>
      <c r="F11" s="1195">
        <f t="shared" si="0"/>
        <v>673</v>
      </c>
      <c r="G11" s="1195">
        <v>240</v>
      </c>
      <c r="H11" s="1195">
        <v>0</v>
      </c>
      <c r="I11" s="1195">
        <v>1</v>
      </c>
      <c r="J11" s="1195">
        <v>3</v>
      </c>
      <c r="K11" s="1195">
        <v>0</v>
      </c>
      <c r="L11" s="1195">
        <v>5</v>
      </c>
      <c r="M11" s="1195">
        <f>SUM(I11:L11)</f>
        <v>9</v>
      </c>
      <c r="N11" s="1195">
        <v>249</v>
      </c>
      <c r="O11" s="1195">
        <v>7</v>
      </c>
      <c r="P11" s="1196">
        <v>929</v>
      </c>
      <c r="Q11" s="1197">
        <v>55</v>
      </c>
      <c r="R11" s="1195">
        <f t="shared" si="1"/>
        <v>984</v>
      </c>
      <c r="S11" s="1198" t="s">
        <v>449</v>
      </c>
      <c r="U11" s="1394"/>
      <c r="V11" s="1375"/>
      <c r="W11" s="1387"/>
      <c r="X11" s="1387"/>
      <c r="Y11" s="1387"/>
      <c r="Z11" s="1272"/>
      <c r="AA11" s="1272"/>
      <c r="AB11" s="1272"/>
      <c r="AC11" s="1272"/>
      <c r="AD11" s="1272"/>
      <c r="AE11" s="1272"/>
      <c r="AF11" s="1369"/>
      <c r="AG11" s="1301"/>
      <c r="AH11" s="1300"/>
      <c r="AI11" s="1611"/>
      <c r="AJ11" s="1300"/>
      <c r="AK11" s="1270"/>
      <c r="AL11" s="1270"/>
    </row>
    <row r="12" spans="1:40" ht="36.950000000000003" customHeight="1" x14ac:dyDescent="0.55000000000000004">
      <c r="A12" s="1194" t="s">
        <v>57</v>
      </c>
      <c r="B12" s="1195">
        <v>246</v>
      </c>
      <c r="C12" s="1195">
        <v>263</v>
      </c>
      <c r="D12" s="1195">
        <v>18</v>
      </c>
      <c r="E12" s="1195">
        <v>1462</v>
      </c>
      <c r="F12" s="1195">
        <f t="shared" si="0"/>
        <v>1989</v>
      </c>
      <c r="G12" s="1195">
        <v>603</v>
      </c>
      <c r="H12" s="1195">
        <v>4</v>
      </c>
      <c r="I12" s="1195">
        <v>28</v>
      </c>
      <c r="J12" s="1195">
        <v>88</v>
      </c>
      <c r="K12" s="1195">
        <v>89</v>
      </c>
      <c r="L12" s="1195">
        <v>146</v>
      </c>
      <c r="M12" s="1195">
        <f>SUM(I12:L12)</f>
        <v>351</v>
      </c>
      <c r="N12" s="1195">
        <v>958</v>
      </c>
      <c r="O12" s="1195">
        <v>192</v>
      </c>
      <c r="P12" s="1196">
        <v>3139</v>
      </c>
      <c r="Q12" s="1197">
        <v>0</v>
      </c>
      <c r="R12" s="1195">
        <f t="shared" si="1"/>
        <v>3139</v>
      </c>
      <c r="S12" s="1198" t="s">
        <v>413</v>
      </c>
      <c r="T12" s="1260"/>
      <c r="U12" s="1310"/>
      <c r="V12" s="1375"/>
      <c r="W12" s="1375"/>
      <c r="X12" s="1375"/>
      <c r="Y12" s="1375"/>
      <c r="Z12" s="1272"/>
      <c r="AA12" s="1272"/>
      <c r="AB12" s="1272"/>
      <c r="AC12" s="1272"/>
      <c r="AD12" s="1272"/>
      <c r="AE12" s="1272"/>
      <c r="AF12" s="1272"/>
      <c r="AG12" s="1301"/>
      <c r="AH12" s="1300"/>
      <c r="AI12" s="1611"/>
      <c r="AJ12" s="1300"/>
      <c r="AK12" s="1270"/>
      <c r="AL12" s="1270"/>
    </row>
    <row r="13" spans="1:40" ht="36.950000000000003" customHeight="1" x14ac:dyDescent="0.4">
      <c r="A13" s="1194" t="s">
        <v>361</v>
      </c>
      <c r="B13" s="1195">
        <v>105</v>
      </c>
      <c r="C13" s="1195">
        <v>19</v>
      </c>
      <c r="D13" s="1195">
        <v>18</v>
      </c>
      <c r="E13" s="1195">
        <v>3</v>
      </c>
      <c r="F13" s="1195">
        <f t="shared" si="0"/>
        <v>145</v>
      </c>
      <c r="G13" s="1195">
        <v>14</v>
      </c>
      <c r="H13" s="1195">
        <v>0</v>
      </c>
      <c r="I13" s="1195">
        <v>0</v>
      </c>
      <c r="J13" s="1195">
        <v>0</v>
      </c>
      <c r="K13" s="1195">
        <v>0</v>
      </c>
      <c r="L13" s="1195">
        <v>0</v>
      </c>
      <c r="M13" s="1195">
        <v>0</v>
      </c>
      <c r="N13" s="1195">
        <v>14</v>
      </c>
      <c r="O13" s="1195">
        <v>0</v>
      </c>
      <c r="P13" s="1196">
        <v>159</v>
      </c>
      <c r="Q13" s="1197">
        <v>0</v>
      </c>
      <c r="R13" s="1195">
        <f t="shared" si="1"/>
        <v>159</v>
      </c>
      <c r="S13" s="1198" t="s">
        <v>414</v>
      </c>
      <c r="T13" s="21"/>
      <c r="U13" s="21">
        <v>593</v>
      </c>
      <c r="V13" s="1379">
        <v>18</v>
      </c>
      <c r="W13" s="1379">
        <v>4</v>
      </c>
      <c r="X13" s="1379">
        <f t="shared" ref="X13:X33" si="2">SUM(U13:W13)</f>
        <v>615</v>
      </c>
      <c r="Y13" s="1379"/>
      <c r="Z13" s="1273"/>
      <c r="AA13" s="1273"/>
      <c r="AB13" s="1273"/>
      <c r="AC13" s="1273"/>
      <c r="AD13" s="1273"/>
      <c r="AE13" s="1272"/>
      <c r="AF13" s="1272"/>
      <c r="AG13" s="1266"/>
      <c r="AH13" s="1266"/>
      <c r="AI13" s="1267"/>
      <c r="AJ13" s="13"/>
    </row>
    <row r="14" spans="1:40" ht="36.950000000000003" customHeight="1" x14ac:dyDescent="0.4">
      <c r="A14" s="1194" t="s">
        <v>355</v>
      </c>
      <c r="B14" s="1195">
        <v>15</v>
      </c>
      <c r="C14" s="1195">
        <v>24</v>
      </c>
      <c r="D14" s="1195">
        <v>0</v>
      </c>
      <c r="E14" s="1195">
        <v>6</v>
      </c>
      <c r="F14" s="1195">
        <f t="shared" si="0"/>
        <v>45</v>
      </c>
      <c r="G14" s="1195">
        <v>4</v>
      </c>
      <c r="H14" s="1195">
        <v>0</v>
      </c>
      <c r="I14" s="1195">
        <v>0</v>
      </c>
      <c r="J14" s="1195">
        <v>0</v>
      </c>
      <c r="K14" s="1195">
        <v>0</v>
      </c>
      <c r="L14" s="1195">
        <v>0</v>
      </c>
      <c r="M14" s="1195">
        <v>0</v>
      </c>
      <c r="N14" s="1195">
        <v>4</v>
      </c>
      <c r="O14" s="1195">
        <v>0</v>
      </c>
      <c r="P14" s="1196">
        <v>49</v>
      </c>
      <c r="Q14" s="1197">
        <v>0</v>
      </c>
      <c r="R14" s="1195">
        <f t="shared" si="1"/>
        <v>49</v>
      </c>
      <c r="S14" s="1198" t="s">
        <v>415</v>
      </c>
      <c r="T14" s="21"/>
      <c r="U14" s="21">
        <v>161</v>
      </c>
      <c r="V14" s="1379">
        <v>31</v>
      </c>
      <c r="W14" s="1379">
        <v>11</v>
      </c>
      <c r="X14" s="1379">
        <f t="shared" si="2"/>
        <v>203</v>
      </c>
      <c r="Y14" s="1379"/>
      <c r="Z14" s="1273"/>
      <c r="AA14" s="1273"/>
      <c r="AB14" s="1273"/>
      <c r="AC14" s="1273"/>
      <c r="AD14" s="1273"/>
      <c r="AE14" s="1272"/>
      <c r="AF14" s="1272"/>
      <c r="AG14" s="1266"/>
      <c r="AH14" s="1266"/>
      <c r="AI14" s="1267"/>
      <c r="AJ14" s="13"/>
    </row>
    <row r="15" spans="1:40" ht="36.950000000000003" customHeight="1" x14ac:dyDescent="0.55000000000000004">
      <c r="A15" s="1194" t="s">
        <v>362</v>
      </c>
      <c r="B15" s="1195">
        <v>138</v>
      </c>
      <c r="C15" s="1195">
        <v>73</v>
      </c>
      <c r="D15" s="1195">
        <v>61</v>
      </c>
      <c r="E15" s="1195">
        <v>13</v>
      </c>
      <c r="F15" s="1195">
        <f t="shared" si="0"/>
        <v>285</v>
      </c>
      <c r="G15" s="1195">
        <v>262</v>
      </c>
      <c r="H15" s="1195">
        <v>0</v>
      </c>
      <c r="I15" s="1195">
        <v>73</v>
      </c>
      <c r="J15" s="1195">
        <v>0</v>
      </c>
      <c r="K15" s="1195">
        <v>0</v>
      </c>
      <c r="L15" s="1195">
        <v>0</v>
      </c>
      <c r="M15" s="1195">
        <f>SUM(I15:L15)</f>
        <v>73</v>
      </c>
      <c r="N15" s="1195">
        <v>335</v>
      </c>
      <c r="O15" s="1195">
        <v>0</v>
      </c>
      <c r="P15" s="1196">
        <v>620</v>
      </c>
      <c r="Q15" s="1197">
        <v>0</v>
      </c>
      <c r="R15" s="1195">
        <f t="shared" si="1"/>
        <v>620</v>
      </c>
      <c r="S15" s="1198" t="s">
        <v>416</v>
      </c>
      <c r="T15" s="1262"/>
      <c r="U15" s="1310">
        <v>673</v>
      </c>
      <c r="V15" s="1378">
        <v>249</v>
      </c>
      <c r="W15" s="1381">
        <v>7</v>
      </c>
      <c r="X15" s="1381">
        <f t="shared" si="2"/>
        <v>929</v>
      </c>
      <c r="Y15" s="1376"/>
      <c r="Z15" s="1421"/>
      <c r="AA15" s="1421"/>
      <c r="AB15" s="1288"/>
      <c r="AC15" s="1288"/>
      <c r="AD15" s="1288"/>
      <c r="AE15" s="1288"/>
      <c r="AF15" s="1370"/>
      <c r="AG15" s="1265"/>
      <c r="AH15" s="1265"/>
      <c r="AI15" s="1289"/>
      <c r="AJ15" s="1263"/>
    </row>
    <row r="16" spans="1:40" ht="36.950000000000003" customHeight="1" x14ac:dyDescent="0.55000000000000004">
      <c r="A16" s="1194" t="s">
        <v>363</v>
      </c>
      <c r="B16" s="1195">
        <v>15</v>
      </c>
      <c r="C16" s="1195">
        <v>10</v>
      </c>
      <c r="D16" s="1195">
        <v>0</v>
      </c>
      <c r="E16" s="1195">
        <v>9</v>
      </c>
      <c r="F16" s="1195">
        <f t="shared" si="0"/>
        <v>34</v>
      </c>
      <c r="G16" s="1195">
        <v>9</v>
      </c>
      <c r="H16" s="1195">
        <v>0</v>
      </c>
      <c r="I16" s="1195">
        <v>0</v>
      </c>
      <c r="J16" s="1195">
        <v>0</v>
      </c>
      <c r="K16" s="1195">
        <v>0</v>
      </c>
      <c r="L16" s="1195">
        <v>0</v>
      </c>
      <c r="M16" s="1195">
        <v>0</v>
      </c>
      <c r="N16" s="1195">
        <v>9</v>
      </c>
      <c r="O16" s="1195">
        <v>0</v>
      </c>
      <c r="P16" s="1196">
        <v>43</v>
      </c>
      <c r="Q16" s="1197">
        <v>0</v>
      </c>
      <c r="R16" s="1195">
        <f t="shared" si="1"/>
        <v>43</v>
      </c>
      <c r="S16" s="1199" t="s">
        <v>417</v>
      </c>
      <c r="U16" s="1310">
        <v>1989</v>
      </c>
      <c r="V16" s="1378">
        <v>958</v>
      </c>
      <c r="W16" s="1381">
        <v>192</v>
      </c>
      <c r="X16" s="1379">
        <f t="shared" si="2"/>
        <v>3139</v>
      </c>
      <c r="Y16" s="1376"/>
      <c r="Z16" s="1421"/>
      <c r="AA16" s="1421"/>
      <c r="AB16" s="1272"/>
      <c r="AC16" s="1272"/>
      <c r="AD16" s="1273"/>
      <c r="AE16" s="1272"/>
      <c r="AF16" s="1371"/>
      <c r="AG16" s="1286"/>
      <c r="AH16" s="1286"/>
      <c r="AI16" s="1286"/>
      <c r="AJ16" s="1264"/>
      <c r="AK16" s="1260"/>
      <c r="AL16" s="1260"/>
      <c r="AM16" s="1260"/>
      <c r="AN16" s="1260"/>
    </row>
    <row r="17" spans="1:40" ht="36.950000000000003" customHeight="1" x14ac:dyDescent="0.55000000000000004">
      <c r="A17" s="1200" t="s">
        <v>158</v>
      </c>
      <c r="B17" s="1201">
        <v>3</v>
      </c>
      <c r="C17" s="1201">
        <v>7</v>
      </c>
      <c r="D17" s="1201">
        <v>6</v>
      </c>
      <c r="E17" s="1201">
        <v>11</v>
      </c>
      <c r="F17" s="1201">
        <f t="shared" si="0"/>
        <v>27</v>
      </c>
      <c r="G17" s="1201">
        <v>0</v>
      </c>
      <c r="H17" s="1195">
        <v>5</v>
      </c>
      <c r="I17" s="1195">
        <v>0</v>
      </c>
      <c r="J17" s="1195">
        <v>0</v>
      </c>
      <c r="K17" s="1195">
        <v>0</v>
      </c>
      <c r="L17" s="1195">
        <v>0</v>
      </c>
      <c r="M17" s="1195">
        <f>SUM(I17:L17)</f>
        <v>0</v>
      </c>
      <c r="N17" s="1201">
        <v>5</v>
      </c>
      <c r="O17" s="1195">
        <v>0</v>
      </c>
      <c r="P17" s="1196">
        <v>32</v>
      </c>
      <c r="Q17" s="1197">
        <v>0</v>
      </c>
      <c r="R17" s="1201">
        <f t="shared" si="1"/>
        <v>32</v>
      </c>
      <c r="S17" s="1198" t="s">
        <v>418</v>
      </c>
      <c r="U17" s="1310">
        <v>145</v>
      </c>
      <c r="V17" s="1378">
        <v>14</v>
      </c>
      <c r="W17" s="1379"/>
      <c r="X17" s="1379">
        <f t="shared" si="2"/>
        <v>159</v>
      </c>
      <c r="Y17" s="1376"/>
      <c r="Z17" s="1421"/>
      <c r="AA17" s="1421"/>
      <c r="AB17" s="1307"/>
      <c r="AC17" s="1307"/>
      <c r="AD17" s="1307"/>
      <c r="AF17" s="1349"/>
      <c r="AG17" s="313"/>
      <c r="AH17" s="313"/>
      <c r="AI17" s="313"/>
      <c r="AJ17" s="313"/>
      <c r="AK17" s="309"/>
      <c r="AL17" s="257"/>
      <c r="AM17" s="257"/>
      <c r="AN17" s="257"/>
    </row>
    <row r="18" spans="1:40" ht="36.950000000000003" customHeight="1" x14ac:dyDescent="0.55000000000000004">
      <c r="A18" s="1202" t="s">
        <v>309</v>
      </c>
      <c r="B18" s="1195">
        <v>85</v>
      </c>
      <c r="C18" s="1195">
        <v>51</v>
      </c>
      <c r="D18" s="1195">
        <v>43</v>
      </c>
      <c r="E18" s="1195">
        <v>14</v>
      </c>
      <c r="F18" s="1195">
        <f t="shared" si="0"/>
        <v>193</v>
      </c>
      <c r="G18" s="1195">
        <v>24</v>
      </c>
      <c r="H18" s="1195">
        <v>0</v>
      </c>
      <c r="I18" s="1195">
        <v>0</v>
      </c>
      <c r="J18" s="1195">
        <v>0</v>
      </c>
      <c r="K18" s="1195">
        <v>0</v>
      </c>
      <c r="L18" s="1195">
        <v>0</v>
      </c>
      <c r="M18" s="1195">
        <v>0</v>
      </c>
      <c r="N18" s="1195">
        <v>24</v>
      </c>
      <c r="O18" s="1195">
        <v>0</v>
      </c>
      <c r="P18" s="1196">
        <v>217</v>
      </c>
      <c r="Q18" s="1197">
        <v>0</v>
      </c>
      <c r="R18" s="1195">
        <f t="shared" si="1"/>
        <v>217</v>
      </c>
      <c r="S18" s="1198" t="s">
        <v>419</v>
      </c>
      <c r="T18" s="257"/>
      <c r="U18" s="1310">
        <v>45</v>
      </c>
      <c r="V18" s="1378">
        <v>4</v>
      </c>
      <c r="W18" s="1348"/>
      <c r="X18" s="1348">
        <f t="shared" si="2"/>
        <v>49</v>
      </c>
      <c r="Y18" s="1376"/>
      <c r="Z18" s="1421"/>
      <c r="AA18" s="1421"/>
      <c r="AB18" s="1287"/>
      <c r="AC18" s="1287"/>
      <c r="AD18" s="1287"/>
      <c r="AE18" s="1307"/>
      <c r="AF18" s="1290"/>
      <c r="AG18" s="1290"/>
      <c r="AH18" s="1290"/>
      <c r="AI18" s="1290"/>
      <c r="AJ18" s="1268"/>
      <c r="AK18" s="1268"/>
      <c r="AL18" s="1268"/>
      <c r="AM18" s="1268"/>
      <c r="AN18" s="1268"/>
    </row>
    <row r="19" spans="1:40" ht="36.950000000000003" customHeight="1" x14ac:dyDescent="0.5">
      <c r="A19" s="1202" t="s">
        <v>308</v>
      </c>
      <c r="B19" s="1195">
        <v>83</v>
      </c>
      <c r="C19" s="1195">
        <v>86</v>
      </c>
      <c r="D19" s="1195">
        <v>17</v>
      </c>
      <c r="E19" s="1195">
        <v>85</v>
      </c>
      <c r="F19" s="1195">
        <f t="shared" si="0"/>
        <v>271</v>
      </c>
      <c r="G19" s="1195">
        <v>9</v>
      </c>
      <c r="H19" s="1195">
        <v>0</v>
      </c>
      <c r="I19" s="1195">
        <v>0</v>
      </c>
      <c r="J19" s="1195">
        <v>0</v>
      </c>
      <c r="K19" s="1195">
        <v>0</v>
      </c>
      <c r="L19" s="1195">
        <v>0</v>
      </c>
      <c r="M19" s="1195">
        <v>0</v>
      </c>
      <c r="N19" s="1195">
        <v>9</v>
      </c>
      <c r="O19" s="1195">
        <v>0</v>
      </c>
      <c r="P19" s="1196">
        <v>280</v>
      </c>
      <c r="Q19" s="1197">
        <v>0</v>
      </c>
      <c r="R19" s="1195">
        <f t="shared" si="1"/>
        <v>280</v>
      </c>
      <c r="S19" s="1198" t="s">
        <v>420</v>
      </c>
      <c r="T19" s="257"/>
      <c r="U19" s="257">
        <v>285</v>
      </c>
      <c r="V19" s="1348">
        <v>335</v>
      </c>
      <c r="W19" s="1348"/>
      <c r="X19" s="1379">
        <f t="shared" si="2"/>
        <v>620</v>
      </c>
      <c r="Y19" s="1376"/>
      <c r="Z19" s="1421"/>
      <c r="AA19" s="1421"/>
      <c r="AB19" s="1272"/>
      <c r="AC19" s="1272"/>
      <c r="AD19" s="1273"/>
      <c r="AE19" s="1272"/>
      <c r="AF19" s="1371"/>
      <c r="AG19" s="1302"/>
      <c r="AH19" s="1302"/>
      <c r="AI19" s="1302"/>
      <c r="AJ19" s="1260"/>
      <c r="AK19" s="1260"/>
      <c r="AL19" s="1260"/>
      <c r="AM19" s="1260"/>
      <c r="AN19" s="1260"/>
    </row>
    <row r="20" spans="1:40" ht="36.950000000000003" customHeight="1" x14ac:dyDescent="0.55000000000000004">
      <c r="A20" s="1202" t="s">
        <v>364</v>
      </c>
      <c r="B20" s="1195">
        <v>15</v>
      </c>
      <c r="C20" s="1195">
        <v>9</v>
      </c>
      <c r="D20" s="1195">
        <v>0</v>
      </c>
      <c r="E20" s="1195">
        <v>8</v>
      </c>
      <c r="F20" s="1195">
        <f t="shared" si="0"/>
        <v>32</v>
      </c>
      <c r="G20" s="1195">
        <v>2</v>
      </c>
      <c r="H20" s="1195">
        <v>0</v>
      </c>
      <c r="I20" s="1195">
        <v>0</v>
      </c>
      <c r="J20" s="1195">
        <v>0</v>
      </c>
      <c r="K20" s="1195">
        <v>0</v>
      </c>
      <c r="L20" s="1195">
        <v>0</v>
      </c>
      <c r="M20" s="1195">
        <v>0</v>
      </c>
      <c r="N20" s="1195">
        <v>2</v>
      </c>
      <c r="O20" s="1195">
        <v>0</v>
      </c>
      <c r="P20" s="1196">
        <v>34</v>
      </c>
      <c r="Q20" s="1197">
        <v>0</v>
      </c>
      <c r="R20" s="1195">
        <f t="shared" si="1"/>
        <v>34</v>
      </c>
      <c r="S20" s="1198" t="s">
        <v>421</v>
      </c>
      <c r="T20" s="1260"/>
      <c r="U20" s="1310">
        <v>34</v>
      </c>
      <c r="V20" s="1378">
        <v>9</v>
      </c>
      <c r="W20" s="1378"/>
      <c r="X20" s="1388">
        <f t="shared" si="2"/>
        <v>43</v>
      </c>
      <c r="Y20" s="1376"/>
      <c r="Z20" s="1421"/>
      <c r="AA20" s="1421"/>
      <c r="AB20" s="1272"/>
      <c r="AC20" s="1272"/>
      <c r="AD20" s="1273"/>
      <c r="AE20" s="1272"/>
      <c r="AF20" s="1372"/>
      <c r="AG20" s="1272"/>
      <c r="AH20" s="1272"/>
      <c r="AI20" s="1272"/>
      <c r="AJ20" s="1272"/>
      <c r="AK20" s="1272"/>
    </row>
    <row r="21" spans="1:40" ht="36.950000000000003" customHeight="1" x14ac:dyDescent="0.55000000000000004">
      <c r="A21" s="1203" t="s">
        <v>310</v>
      </c>
      <c r="B21" s="1192">
        <v>61</v>
      </c>
      <c r="C21" s="1192">
        <v>49</v>
      </c>
      <c r="D21" s="1192">
        <v>33</v>
      </c>
      <c r="E21" s="1192">
        <v>41</v>
      </c>
      <c r="F21" s="1192">
        <f t="shared" si="0"/>
        <v>184</v>
      </c>
      <c r="G21" s="1192">
        <v>0</v>
      </c>
      <c r="H21" s="1195">
        <v>0</v>
      </c>
      <c r="I21" s="1195">
        <v>0</v>
      </c>
      <c r="J21" s="1195">
        <v>0</v>
      </c>
      <c r="K21" s="1192">
        <v>1</v>
      </c>
      <c r="L21" s="1195">
        <v>0</v>
      </c>
      <c r="M21" s="1192">
        <f>SUM(I21:L21)</f>
        <v>1</v>
      </c>
      <c r="N21" s="1192">
        <v>1</v>
      </c>
      <c r="O21" s="1195">
        <v>0</v>
      </c>
      <c r="P21" s="1192">
        <v>185</v>
      </c>
      <c r="Q21" s="1197">
        <v>0</v>
      </c>
      <c r="R21" s="1192">
        <f t="shared" si="1"/>
        <v>185</v>
      </c>
      <c r="S21" s="1204" t="s">
        <v>422</v>
      </c>
      <c r="T21" s="1260"/>
      <c r="U21" s="1310">
        <v>27</v>
      </c>
      <c r="V21" s="1378">
        <v>5</v>
      </c>
      <c r="W21" s="1378"/>
      <c r="X21" s="1388">
        <f t="shared" si="2"/>
        <v>32</v>
      </c>
      <c r="Y21" s="1376"/>
      <c r="Z21" s="1421"/>
      <c r="AA21" s="1421"/>
      <c r="AB21" s="1272"/>
      <c r="AC21" s="1272"/>
      <c r="AD21" s="1273"/>
      <c r="AE21" s="1272"/>
      <c r="AF21" s="1366"/>
    </row>
    <row r="22" spans="1:40" ht="36.950000000000003" customHeight="1" x14ac:dyDescent="0.5">
      <c r="A22" s="1202" t="s">
        <v>356</v>
      </c>
      <c r="B22" s="1195">
        <v>19</v>
      </c>
      <c r="C22" s="1195">
        <v>4</v>
      </c>
      <c r="D22" s="1195">
        <v>12</v>
      </c>
      <c r="E22" s="1195">
        <v>8</v>
      </c>
      <c r="F22" s="1195">
        <f t="shared" si="0"/>
        <v>43</v>
      </c>
      <c r="G22" s="1195">
        <v>3</v>
      </c>
      <c r="H22" s="1195">
        <v>0</v>
      </c>
      <c r="I22" s="1192">
        <v>0</v>
      </c>
      <c r="J22" s="1192">
        <v>0</v>
      </c>
      <c r="K22" s="1195">
        <v>0</v>
      </c>
      <c r="L22" s="1195">
        <v>0</v>
      </c>
      <c r="M22" s="1195">
        <v>0</v>
      </c>
      <c r="N22" s="1195">
        <v>3</v>
      </c>
      <c r="O22" s="1195">
        <v>0</v>
      </c>
      <c r="P22" s="1196">
        <v>46</v>
      </c>
      <c r="Q22" s="1197">
        <v>0</v>
      </c>
      <c r="R22" s="1195">
        <f t="shared" si="1"/>
        <v>46</v>
      </c>
      <c r="S22" s="1198" t="s">
        <v>423</v>
      </c>
      <c r="T22" s="1291"/>
      <c r="U22" s="1291">
        <v>193</v>
      </c>
      <c r="V22" s="1376">
        <v>24</v>
      </c>
      <c r="W22" s="1376"/>
      <c r="X22" s="1376">
        <f t="shared" si="2"/>
        <v>217</v>
      </c>
      <c r="Y22" s="1376"/>
      <c r="Z22" s="1421"/>
      <c r="AA22" s="1421"/>
      <c r="AB22" s="1421"/>
      <c r="AC22" s="1421"/>
      <c r="AD22" s="1421"/>
      <c r="AE22" s="1421"/>
      <c r="AF22" s="1366"/>
    </row>
    <row r="23" spans="1:40" ht="36.950000000000003" customHeight="1" x14ac:dyDescent="0.5">
      <c r="A23" s="1205" t="s">
        <v>82</v>
      </c>
      <c r="B23" s="1206">
        <v>737</v>
      </c>
      <c r="C23" s="1206">
        <v>95</v>
      </c>
      <c r="D23" s="1206">
        <v>192</v>
      </c>
      <c r="E23" s="1206">
        <v>115</v>
      </c>
      <c r="F23" s="1206">
        <f t="shared" si="0"/>
        <v>1139</v>
      </c>
      <c r="G23" s="1206">
        <v>1003</v>
      </c>
      <c r="H23" s="1206">
        <v>5</v>
      </c>
      <c r="I23" s="1195">
        <v>959</v>
      </c>
      <c r="J23" s="1195">
        <v>454</v>
      </c>
      <c r="K23" s="1206">
        <v>41</v>
      </c>
      <c r="L23" s="1206">
        <v>486</v>
      </c>
      <c r="M23" s="1195">
        <f>SUM(I23:L23)</f>
        <v>1940</v>
      </c>
      <c r="N23" s="1195">
        <v>2948</v>
      </c>
      <c r="O23" s="1206">
        <v>1808</v>
      </c>
      <c r="P23" s="1196">
        <v>5895</v>
      </c>
      <c r="Q23" s="1197">
        <v>29</v>
      </c>
      <c r="R23" s="1195">
        <f t="shared" si="1"/>
        <v>5924</v>
      </c>
      <c r="S23" s="1198" t="s">
        <v>424</v>
      </c>
      <c r="T23" s="1291"/>
      <c r="U23" s="1291">
        <v>271</v>
      </c>
      <c r="V23" s="1376">
        <v>9</v>
      </c>
      <c r="W23" s="1376"/>
      <c r="X23" s="1376">
        <f t="shared" si="2"/>
        <v>280</v>
      </c>
      <c r="Y23" s="1376"/>
      <c r="Z23" s="1421"/>
      <c r="AA23" s="1421"/>
      <c r="AB23" s="1421"/>
      <c r="AC23" s="1421"/>
      <c r="AD23" s="1421"/>
      <c r="AE23" s="1421"/>
      <c r="AF23" s="1368"/>
      <c r="AG23" s="1270"/>
      <c r="AH23" s="1260"/>
      <c r="AI23" s="1260"/>
      <c r="AJ23" s="1260"/>
      <c r="AK23" s="1260"/>
      <c r="AL23" s="1260"/>
      <c r="AM23" s="1260"/>
      <c r="AN23" s="1260"/>
    </row>
    <row r="24" spans="1:40" s="454" customFormat="1" ht="36.950000000000003" customHeight="1" x14ac:dyDescent="0.55000000000000004">
      <c r="A24" s="1207" t="s">
        <v>544</v>
      </c>
      <c r="B24" s="1208">
        <v>72</v>
      </c>
      <c r="C24" s="1208">
        <v>67</v>
      </c>
      <c r="D24" s="1208">
        <v>0</v>
      </c>
      <c r="E24" s="1208">
        <v>98</v>
      </c>
      <c r="F24" s="1208">
        <f t="shared" si="0"/>
        <v>237</v>
      </c>
      <c r="G24" s="1208">
        <v>142</v>
      </c>
      <c r="H24" s="1208">
        <v>0</v>
      </c>
      <c r="I24" s="1206">
        <v>2</v>
      </c>
      <c r="J24" s="1206">
        <v>0</v>
      </c>
      <c r="K24" s="1208">
        <v>0</v>
      </c>
      <c r="L24" s="1208">
        <v>4</v>
      </c>
      <c r="M24" s="1208">
        <f>SUM(I24:L24)</f>
        <v>6</v>
      </c>
      <c r="N24" s="1208">
        <v>148</v>
      </c>
      <c r="O24" s="1208">
        <v>2</v>
      </c>
      <c r="P24" s="1208">
        <v>387</v>
      </c>
      <c r="Q24" s="1208">
        <v>0</v>
      </c>
      <c r="R24" s="1208">
        <f t="shared" si="1"/>
        <v>387</v>
      </c>
      <c r="S24" s="1209" t="s">
        <v>425</v>
      </c>
      <c r="U24" s="1310">
        <v>32</v>
      </c>
      <c r="V24" s="1378">
        <v>2</v>
      </c>
      <c r="W24" s="1376"/>
      <c r="X24" s="1388">
        <f t="shared" si="2"/>
        <v>34</v>
      </c>
      <c r="Y24" s="1376"/>
      <c r="Z24" s="1421"/>
      <c r="AA24" s="1421"/>
      <c r="AB24" s="1272"/>
      <c r="AC24" s="1272"/>
      <c r="AD24" s="1273"/>
      <c r="AE24" s="1272"/>
      <c r="AF24" s="1366"/>
    </row>
    <row r="25" spans="1:40" s="445" customFormat="1" ht="36.950000000000003" customHeight="1" x14ac:dyDescent="0.55000000000000004">
      <c r="A25" s="1210" t="s">
        <v>164</v>
      </c>
      <c r="B25" s="1208">
        <v>112</v>
      </c>
      <c r="C25" s="1208">
        <v>19</v>
      </c>
      <c r="D25" s="1208">
        <v>0</v>
      </c>
      <c r="E25" s="1208">
        <v>28</v>
      </c>
      <c r="F25" s="1208">
        <f t="shared" si="0"/>
        <v>159</v>
      </c>
      <c r="G25" s="1208">
        <v>39</v>
      </c>
      <c r="H25" s="1208">
        <v>0</v>
      </c>
      <c r="I25" s="1208">
        <v>0</v>
      </c>
      <c r="J25" s="1206">
        <v>0</v>
      </c>
      <c r="K25" s="1208">
        <v>0</v>
      </c>
      <c r="L25" s="1208">
        <v>0</v>
      </c>
      <c r="M25" s="1208">
        <v>0</v>
      </c>
      <c r="N25" s="1208">
        <v>39</v>
      </c>
      <c r="O25" s="1208">
        <v>0</v>
      </c>
      <c r="P25" s="1208">
        <v>198</v>
      </c>
      <c r="Q25" s="1208">
        <v>0</v>
      </c>
      <c r="R25" s="1208">
        <f t="shared" si="1"/>
        <v>198</v>
      </c>
      <c r="S25" s="1211" t="s">
        <v>426</v>
      </c>
      <c r="U25" s="1310">
        <v>184</v>
      </c>
      <c r="V25" s="1378">
        <v>1</v>
      </c>
      <c r="W25" s="1378"/>
      <c r="X25" s="1388">
        <f t="shared" si="2"/>
        <v>185</v>
      </c>
      <c r="Y25" s="1376"/>
      <c r="Z25" s="1421"/>
      <c r="AA25" s="1421"/>
      <c r="AB25" s="1272"/>
      <c r="AC25" s="1272"/>
      <c r="AD25" s="1273"/>
      <c r="AE25" s="1272"/>
      <c r="AF25" s="1272"/>
      <c r="AG25" s="1272"/>
      <c r="AH25" s="1272"/>
      <c r="AI25" s="1272"/>
      <c r="AJ25" s="1272"/>
      <c r="AK25" s="1272"/>
      <c r="AL25" s="1272"/>
      <c r="AM25" s="1272"/>
      <c r="AN25" s="1272"/>
    </row>
    <row r="26" spans="1:40" s="454" customFormat="1" ht="36.950000000000003" customHeight="1" x14ac:dyDescent="0.55000000000000004">
      <c r="A26" s="1207" t="s">
        <v>564</v>
      </c>
      <c r="B26" s="1208">
        <v>101</v>
      </c>
      <c r="C26" s="1208">
        <v>10</v>
      </c>
      <c r="D26" s="1208">
        <v>66</v>
      </c>
      <c r="E26" s="1208">
        <v>73</v>
      </c>
      <c r="F26" s="1208">
        <f t="shared" si="0"/>
        <v>250</v>
      </c>
      <c r="G26" s="1208">
        <v>139</v>
      </c>
      <c r="H26" s="1208">
        <v>1</v>
      </c>
      <c r="I26" s="1208">
        <v>6</v>
      </c>
      <c r="J26" s="1206">
        <v>2</v>
      </c>
      <c r="K26" s="1208">
        <v>1</v>
      </c>
      <c r="L26" s="1208">
        <v>0</v>
      </c>
      <c r="M26" s="1208">
        <f>SUM(I26:L26)</f>
        <v>9</v>
      </c>
      <c r="N26" s="1208">
        <v>149</v>
      </c>
      <c r="O26" s="1208">
        <v>42</v>
      </c>
      <c r="P26" s="1208">
        <v>441</v>
      </c>
      <c r="Q26" s="1208">
        <v>3</v>
      </c>
      <c r="R26" s="1208">
        <f t="shared" si="1"/>
        <v>444</v>
      </c>
      <c r="S26" s="1209" t="s">
        <v>563</v>
      </c>
      <c r="T26" s="257"/>
      <c r="U26" s="1310">
        <v>43</v>
      </c>
      <c r="V26" s="1378">
        <v>3</v>
      </c>
      <c r="W26" s="1378"/>
      <c r="X26" s="1388">
        <f t="shared" si="2"/>
        <v>46</v>
      </c>
      <c r="Y26" s="1376"/>
      <c r="Z26" s="1421"/>
      <c r="AA26" s="1421"/>
      <c r="AB26" s="1272"/>
      <c r="AC26" s="1389"/>
      <c r="AD26" s="1390"/>
      <c r="AE26" s="1373"/>
      <c r="AF26" s="1366"/>
    </row>
    <row r="27" spans="1:40" s="454" customFormat="1" ht="36.950000000000003" customHeight="1" x14ac:dyDescent="0.55000000000000004">
      <c r="A27" s="1212" t="s">
        <v>617</v>
      </c>
      <c r="B27" s="1213">
        <v>262</v>
      </c>
      <c r="C27" s="1213">
        <v>114</v>
      </c>
      <c r="D27" s="1213">
        <v>4</v>
      </c>
      <c r="E27" s="1213">
        <v>44</v>
      </c>
      <c r="F27" s="1213">
        <f t="shared" si="0"/>
        <v>424</v>
      </c>
      <c r="G27" s="1213">
        <v>47</v>
      </c>
      <c r="H27" s="1213">
        <v>0</v>
      </c>
      <c r="I27" s="1208">
        <v>0</v>
      </c>
      <c r="J27" s="1206">
        <v>0</v>
      </c>
      <c r="K27" s="1208">
        <v>0</v>
      </c>
      <c r="L27" s="1213">
        <v>0</v>
      </c>
      <c r="M27" s="1213">
        <v>0</v>
      </c>
      <c r="N27" s="1213">
        <v>47</v>
      </c>
      <c r="O27" s="1213">
        <v>0</v>
      </c>
      <c r="P27" s="1213">
        <v>471</v>
      </c>
      <c r="Q27" s="1213">
        <v>0</v>
      </c>
      <c r="R27" s="1213">
        <f t="shared" si="1"/>
        <v>471</v>
      </c>
      <c r="S27" s="1214" t="s">
        <v>681</v>
      </c>
      <c r="U27" s="1310">
        <v>1139</v>
      </c>
      <c r="V27" s="1378">
        <v>2948</v>
      </c>
      <c r="W27" s="1378">
        <v>1808</v>
      </c>
      <c r="X27" s="1388">
        <f t="shared" si="2"/>
        <v>5895</v>
      </c>
      <c r="Y27" s="1376"/>
      <c r="Z27" s="1421"/>
      <c r="AA27" s="1376"/>
      <c r="AB27" s="1373"/>
      <c r="AC27" s="1391"/>
      <c r="AD27" s="1373"/>
      <c r="AE27" s="1373"/>
      <c r="AF27" s="1366"/>
    </row>
    <row r="28" spans="1:40" s="454" customFormat="1" ht="36.950000000000003" customHeight="1" thickBot="1" x14ac:dyDescent="0.3">
      <c r="A28" s="1215" t="s">
        <v>919</v>
      </c>
      <c r="B28" s="1216">
        <v>207</v>
      </c>
      <c r="C28" s="1216">
        <v>43</v>
      </c>
      <c r="D28" s="1216">
        <v>10</v>
      </c>
      <c r="E28" s="1216">
        <v>214</v>
      </c>
      <c r="F28" s="1216">
        <f t="shared" si="0"/>
        <v>474</v>
      </c>
      <c r="G28" s="1216">
        <v>139</v>
      </c>
      <c r="H28" s="1216">
        <v>1</v>
      </c>
      <c r="I28" s="1213">
        <v>2</v>
      </c>
      <c r="J28" s="1213">
        <v>5</v>
      </c>
      <c r="K28" s="1216">
        <v>7</v>
      </c>
      <c r="L28" s="1216">
        <v>0</v>
      </c>
      <c r="M28" s="1216">
        <f>SUM(I28:L28)</f>
        <v>14</v>
      </c>
      <c r="N28" s="1216">
        <v>154</v>
      </c>
      <c r="O28" s="1216">
        <v>241</v>
      </c>
      <c r="P28" s="1216">
        <v>869</v>
      </c>
      <c r="Q28" s="1216">
        <v>0</v>
      </c>
      <c r="R28" s="1216">
        <f t="shared" si="1"/>
        <v>869</v>
      </c>
      <c r="S28" s="1217" t="s">
        <v>918</v>
      </c>
      <c r="T28" s="1327"/>
      <c r="U28" s="1327">
        <v>237</v>
      </c>
      <c r="V28" s="1423">
        <v>148</v>
      </c>
      <c r="W28" s="1423">
        <v>2</v>
      </c>
      <c r="X28" s="1423">
        <f t="shared" si="2"/>
        <v>387</v>
      </c>
      <c r="Y28" s="1443"/>
      <c r="Z28" s="1421"/>
      <c r="AA28" s="1443"/>
      <c r="AB28" s="1423"/>
      <c r="AC28" s="1422"/>
      <c r="AD28" s="1423"/>
      <c r="AE28" s="1423"/>
      <c r="AF28" s="1423"/>
      <c r="AG28" s="1327"/>
      <c r="AH28" s="1327"/>
      <c r="AI28" s="1327"/>
      <c r="AJ28" s="1327"/>
    </row>
    <row r="29" spans="1:40" s="274" customFormat="1" ht="36.950000000000003" customHeight="1" thickBot="1" x14ac:dyDescent="0.3">
      <c r="A29" s="1218" t="s">
        <v>550</v>
      </c>
      <c r="B29" s="1299">
        <f>SUM(B9:B28)</f>
        <v>3087</v>
      </c>
      <c r="C29" s="1219">
        <f>SUM(C9:C28)</f>
        <v>1141</v>
      </c>
      <c r="D29" s="1219">
        <f>SUM(D9:D28)</f>
        <v>628</v>
      </c>
      <c r="E29" s="1219">
        <f>SUM(E9:E28)</f>
        <v>2502</v>
      </c>
      <c r="F29" s="1219">
        <f t="shared" si="0"/>
        <v>7358</v>
      </c>
      <c r="G29" s="1219">
        <f t="shared" ref="G29:Q29" si="3">SUM(G9:G28)</f>
        <v>2723</v>
      </c>
      <c r="H29" s="1219">
        <f t="shared" si="3"/>
        <v>17</v>
      </c>
      <c r="I29" s="1219">
        <f t="shared" si="3"/>
        <v>1074</v>
      </c>
      <c r="J29" s="1219">
        <f t="shared" si="3"/>
        <v>552</v>
      </c>
      <c r="K29" s="1219">
        <f t="shared" si="3"/>
        <v>140</v>
      </c>
      <c r="L29" s="1219">
        <f t="shared" si="3"/>
        <v>641</v>
      </c>
      <c r="M29" s="1219">
        <f t="shared" si="3"/>
        <v>2407</v>
      </c>
      <c r="N29" s="1219">
        <f t="shared" si="3"/>
        <v>5147</v>
      </c>
      <c r="O29" s="1219">
        <f t="shared" si="3"/>
        <v>2307</v>
      </c>
      <c r="P29" s="1219">
        <f t="shared" si="3"/>
        <v>14812</v>
      </c>
      <c r="Q29" s="1219">
        <f t="shared" si="3"/>
        <v>90</v>
      </c>
      <c r="R29" s="1219">
        <f>SUM(P29:Q29)</f>
        <v>14902</v>
      </c>
      <c r="S29" s="1220" t="s">
        <v>682</v>
      </c>
      <c r="T29" s="1424"/>
      <c r="U29" s="1424">
        <v>159</v>
      </c>
      <c r="V29" s="1423">
        <v>39</v>
      </c>
      <c r="W29" s="1423"/>
      <c r="X29" s="1423">
        <f t="shared" si="2"/>
        <v>198</v>
      </c>
      <c r="Y29" s="1443"/>
      <c r="Z29" s="1443"/>
      <c r="AA29" s="1443"/>
      <c r="AB29" s="1423"/>
      <c r="AC29" s="1422"/>
      <c r="AD29" s="1423"/>
      <c r="AE29" s="1423"/>
      <c r="AF29" s="1423"/>
      <c r="AG29" s="1424"/>
      <c r="AH29" s="1424"/>
      <c r="AI29" s="1424"/>
      <c r="AJ29" s="1424"/>
    </row>
    <row r="30" spans="1:40" ht="36.950000000000003" customHeight="1" thickBot="1" x14ac:dyDescent="0.3">
      <c r="A30" s="1221" t="s">
        <v>858</v>
      </c>
      <c r="B30" s="1158">
        <v>15239</v>
      </c>
      <c r="C30" s="1158">
        <v>9545</v>
      </c>
      <c r="D30" s="1158">
        <v>684</v>
      </c>
      <c r="E30" s="1158">
        <v>2387</v>
      </c>
      <c r="F30" s="1158">
        <f t="shared" si="0"/>
        <v>27855</v>
      </c>
      <c r="G30" s="1158">
        <v>30648</v>
      </c>
      <c r="H30" s="1158">
        <v>473</v>
      </c>
      <c r="I30" s="1158">
        <v>938</v>
      </c>
      <c r="J30" s="1158">
        <v>501</v>
      </c>
      <c r="K30" s="1158">
        <v>453</v>
      </c>
      <c r="L30" s="1158">
        <v>2342</v>
      </c>
      <c r="M30" s="1158">
        <f>SUM(I30:L30)</f>
        <v>4234</v>
      </c>
      <c r="N30" s="1158">
        <v>35355</v>
      </c>
      <c r="O30" s="1158">
        <v>3632</v>
      </c>
      <c r="P30" s="1158">
        <v>66842</v>
      </c>
      <c r="Q30" s="1158">
        <v>2652</v>
      </c>
      <c r="R30" s="1158">
        <f t="shared" si="1"/>
        <v>69494</v>
      </c>
      <c r="S30" s="1222" t="s">
        <v>867</v>
      </c>
      <c r="T30" s="1327"/>
      <c r="U30" s="1327">
        <v>250</v>
      </c>
      <c r="V30" s="1425">
        <v>149</v>
      </c>
      <c r="W30" s="1425">
        <v>42</v>
      </c>
      <c r="X30" s="1425">
        <f t="shared" si="2"/>
        <v>441</v>
      </c>
      <c r="Y30" s="1444"/>
      <c r="Z30" s="1444"/>
      <c r="AA30" s="1444"/>
      <c r="AB30" s="1327"/>
      <c r="AC30" s="1446"/>
      <c r="AD30" s="1327"/>
      <c r="AE30" s="1327"/>
      <c r="AF30" s="1327"/>
      <c r="AG30" s="1327"/>
      <c r="AH30" s="1327"/>
      <c r="AI30" s="1327"/>
      <c r="AJ30" s="1327"/>
    </row>
    <row r="31" spans="1:40" ht="36.950000000000003" customHeight="1" thickBot="1" x14ac:dyDescent="0.3">
      <c r="A31" s="1223" t="s">
        <v>684</v>
      </c>
      <c r="B31" s="1158">
        <v>28649</v>
      </c>
      <c r="C31" s="1158">
        <v>16834</v>
      </c>
      <c r="D31" s="1158">
        <v>6593</v>
      </c>
      <c r="E31" s="1158">
        <v>16956</v>
      </c>
      <c r="F31" s="1158">
        <v>69032</v>
      </c>
      <c r="G31" s="1158">
        <v>54168</v>
      </c>
      <c r="H31" s="1158">
        <v>1135</v>
      </c>
      <c r="I31" s="1158">
        <v>5438</v>
      </c>
      <c r="J31" s="1158">
        <v>2751</v>
      </c>
      <c r="K31" s="1158">
        <v>1768</v>
      </c>
      <c r="L31" s="1158">
        <v>5122</v>
      </c>
      <c r="M31" s="1158">
        <v>15079</v>
      </c>
      <c r="N31" s="1158">
        <v>70382</v>
      </c>
      <c r="O31" s="1158">
        <v>14535</v>
      </c>
      <c r="P31" s="1158">
        <v>153949</v>
      </c>
      <c r="Q31" s="1158">
        <v>3210</v>
      </c>
      <c r="R31" s="1158">
        <v>157159</v>
      </c>
      <c r="S31" s="1224" t="s">
        <v>683</v>
      </c>
      <c r="T31" s="1270"/>
      <c r="U31" s="1270">
        <v>424</v>
      </c>
      <c r="V31" s="1426">
        <v>47</v>
      </c>
      <c r="W31" s="1426"/>
      <c r="X31" s="1426">
        <f t="shared" si="2"/>
        <v>471</v>
      </c>
      <c r="Y31" s="1444"/>
      <c r="Z31" s="1444"/>
      <c r="AA31" s="1444"/>
      <c r="AB31" s="1426"/>
      <c r="AC31" s="1447"/>
      <c r="AD31" s="1426"/>
      <c r="AE31" s="1426"/>
      <c r="AF31" s="1426"/>
      <c r="AG31" s="1426"/>
      <c r="AH31" s="1426"/>
      <c r="AI31" s="1426"/>
      <c r="AJ31" s="1426"/>
    </row>
    <row r="32" spans="1:40" ht="18" customHeight="1" x14ac:dyDescent="0.5">
      <c r="A32" s="1614" t="s">
        <v>685</v>
      </c>
      <c r="B32" s="1614"/>
      <c r="C32" s="1614"/>
      <c r="D32" s="1614"/>
      <c r="E32" s="1614"/>
      <c r="F32" s="1614"/>
      <c r="G32" s="1614"/>
      <c r="H32" s="1225"/>
      <c r="I32" s="1225"/>
      <c r="J32" s="1225"/>
      <c r="K32" s="1225"/>
      <c r="L32" s="1225"/>
      <c r="M32" s="1225"/>
      <c r="N32" s="1226"/>
      <c r="O32" s="1226"/>
      <c r="P32" s="1227"/>
      <c r="Q32" s="1227"/>
      <c r="R32" s="1226"/>
      <c r="S32" s="1228" t="s">
        <v>691</v>
      </c>
      <c r="U32">
        <v>474</v>
      </c>
      <c r="V32" s="1302">
        <v>154</v>
      </c>
      <c r="W32" s="428">
        <v>241</v>
      </c>
      <c r="X32" s="428">
        <f t="shared" si="2"/>
        <v>869</v>
      </c>
      <c r="Y32" s="1445"/>
      <c r="Z32" s="1445"/>
      <c r="AA32" s="1445"/>
      <c r="AB32" s="428"/>
      <c r="AC32" s="1448"/>
      <c r="AD32" s="428"/>
      <c r="AE32" s="428"/>
      <c r="AF32" s="428"/>
      <c r="AG32" s="428"/>
      <c r="AH32" s="428"/>
      <c r="AI32" s="428"/>
      <c r="AJ32" s="428"/>
    </row>
    <row r="33" spans="1:27" ht="17.45" customHeight="1" x14ac:dyDescent="0.5">
      <c r="A33" s="1229" t="s">
        <v>856</v>
      </c>
      <c r="B33" s="447"/>
      <c r="C33" s="340"/>
      <c r="D33" s="340"/>
      <c r="E33" s="340"/>
      <c r="F33" s="340"/>
      <c r="G33" s="340"/>
      <c r="H33" s="340"/>
      <c r="I33" s="340"/>
      <c r="J33" s="340"/>
      <c r="K33" s="340"/>
      <c r="L33" s="340"/>
      <c r="M33" s="340"/>
      <c r="N33" s="340"/>
      <c r="O33" s="340"/>
      <c r="P33" s="340"/>
      <c r="Q33" s="340"/>
      <c r="R33" s="340"/>
      <c r="S33" s="1230" t="s">
        <v>857</v>
      </c>
      <c r="U33">
        <v>7358</v>
      </c>
      <c r="V33" s="1260">
        <v>5147</v>
      </c>
      <c r="W33">
        <v>2307</v>
      </c>
      <c r="X33" s="257">
        <f t="shared" si="2"/>
        <v>14812</v>
      </c>
      <c r="Y33" s="1291"/>
      <c r="Z33" s="1291"/>
      <c r="AA33" s="1291"/>
    </row>
    <row r="34" spans="1:27" ht="30.75" customHeight="1" x14ac:dyDescent="0.5">
      <c r="A34" s="1612" t="s">
        <v>860</v>
      </c>
      <c r="B34" s="1612"/>
      <c r="C34" s="1612"/>
      <c r="D34" s="1612"/>
      <c r="E34" s="1612"/>
      <c r="F34" s="1612"/>
      <c r="G34" s="1612"/>
      <c r="H34" s="340"/>
      <c r="I34" s="340"/>
      <c r="J34" s="340"/>
      <c r="K34" s="1613" t="s">
        <v>861</v>
      </c>
      <c r="L34" s="1613"/>
      <c r="M34" s="1613"/>
      <c r="N34" s="1613"/>
      <c r="O34" s="1613"/>
      <c r="P34" s="1613"/>
      <c r="Q34" s="1613"/>
      <c r="R34" s="1613"/>
      <c r="S34" s="1613"/>
      <c r="Y34" s="1291"/>
      <c r="Z34" s="1291"/>
      <c r="AA34" s="1291"/>
    </row>
    <row r="35" spans="1:27" ht="31.5" x14ac:dyDescent="0.5">
      <c r="B35" s="257"/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Y35" s="1291"/>
      <c r="Z35" s="1291"/>
      <c r="AA35" s="1291"/>
    </row>
    <row r="36" spans="1:27" ht="35.25" customHeight="1" x14ac:dyDescent="0.35">
      <c r="B36" s="1449">
        <v>3087</v>
      </c>
      <c r="C36" s="1449">
        <v>1141</v>
      </c>
      <c r="D36" s="1449">
        <v>628</v>
      </c>
      <c r="E36" s="1449">
        <v>2502</v>
      </c>
      <c r="F36" s="1449">
        <v>7358</v>
      </c>
      <c r="G36" s="1449">
        <v>2723</v>
      </c>
      <c r="H36" s="1449">
        <v>17</v>
      </c>
      <c r="I36" s="1449">
        <v>1074</v>
      </c>
      <c r="J36" s="1449">
        <v>552</v>
      </c>
      <c r="K36" s="1449">
        <v>140</v>
      </c>
      <c r="L36" s="1449">
        <v>641</v>
      </c>
      <c r="M36" s="1449">
        <v>2407</v>
      </c>
      <c r="N36" s="1449">
        <v>5147</v>
      </c>
      <c r="O36" s="1449">
        <v>2307</v>
      </c>
      <c r="P36" s="1449">
        <v>14812</v>
      </c>
      <c r="Q36" s="1449">
        <v>90</v>
      </c>
      <c r="R36" s="1449">
        <v>14902</v>
      </c>
    </row>
    <row r="37" spans="1:27" ht="19.5" customHeight="1" x14ac:dyDescent="0.35">
      <c r="B37" s="1449">
        <v>15239</v>
      </c>
      <c r="C37" s="1449">
        <v>9545</v>
      </c>
      <c r="D37" s="1449">
        <v>684</v>
      </c>
      <c r="E37" s="1449">
        <v>2387</v>
      </c>
      <c r="F37" s="1449">
        <v>27855</v>
      </c>
      <c r="G37" s="1449">
        <v>30648</v>
      </c>
      <c r="H37" s="1449">
        <v>473</v>
      </c>
      <c r="I37" s="1149">
        <v>938</v>
      </c>
      <c r="J37" s="1149">
        <v>501</v>
      </c>
      <c r="K37" s="1451">
        <v>453</v>
      </c>
      <c r="L37" s="1449">
        <v>2342</v>
      </c>
      <c r="M37" s="1449">
        <v>4234</v>
      </c>
      <c r="N37" s="1449">
        <v>35355</v>
      </c>
      <c r="O37" s="1449">
        <v>3632</v>
      </c>
      <c r="P37" s="1449">
        <v>66842</v>
      </c>
      <c r="Q37" s="1449">
        <v>2652</v>
      </c>
      <c r="R37" s="1449">
        <v>69494</v>
      </c>
      <c r="S37"/>
    </row>
    <row r="38" spans="1:27" ht="43.5" customHeight="1" x14ac:dyDescent="0.35">
      <c r="B38" s="257">
        <v>10323</v>
      </c>
      <c r="C38" s="257">
        <v>6148</v>
      </c>
      <c r="D38" s="257">
        <v>5281</v>
      </c>
      <c r="E38" s="257">
        <v>12067</v>
      </c>
      <c r="F38" s="257">
        <v>33819</v>
      </c>
      <c r="G38" s="257">
        <v>20797</v>
      </c>
      <c r="H38" s="257">
        <v>645</v>
      </c>
      <c r="I38" s="257">
        <v>3426</v>
      </c>
      <c r="J38" s="257">
        <v>1698</v>
      </c>
      <c r="K38" s="257">
        <v>1175</v>
      </c>
      <c r="L38" s="257">
        <v>2139</v>
      </c>
      <c r="M38" s="257">
        <v>8438</v>
      </c>
      <c r="N38" s="257">
        <v>29880</v>
      </c>
      <c r="O38" s="257">
        <v>8596</v>
      </c>
      <c r="P38" s="257">
        <v>72295</v>
      </c>
      <c r="Q38" s="257">
        <v>468</v>
      </c>
      <c r="R38" s="257">
        <v>72763</v>
      </c>
      <c r="S38" s="454"/>
    </row>
    <row r="39" spans="1:27" ht="23.25" x14ac:dyDescent="0.35">
      <c r="B39" s="257">
        <f t="shared" ref="B39:R39" si="4">SUM(B36:B38)</f>
        <v>28649</v>
      </c>
      <c r="C39" s="257">
        <f t="shared" si="4"/>
        <v>16834</v>
      </c>
      <c r="D39" s="257">
        <f t="shared" si="4"/>
        <v>6593</v>
      </c>
      <c r="E39" s="257">
        <f t="shared" si="4"/>
        <v>16956</v>
      </c>
      <c r="F39" s="257">
        <f t="shared" si="4"/>
        <v>69032</v>
      </c>
      <c r="G39" s="257">
        <f t="shared" si="4"/>
        <v>54168</v>
      </c>
      <c r="H39" s="257">
        <f t="shared" si="4"/>
        <v>1135</v>
      </c>
      <c r="I39" s="257">
        <f t="shared" si="4"/>
        <v>5438</v>
      </c>
      <c r="J39" s="257">
        <f t="shared" si="4"/>
        <v>2751</v>
      </c>
      <c r="K39" s="1454">
        <f t="shared" si="4"/>
        <v>1768</v>
      </c>
      <c r="L39" s="257">
        <f t="shared" si="4"/>
        <v>5122</v>
      </c>
      <c r="M39" s="257">
        <f t="shared" si="4"/>
        <v>15079</v>
      </c>
      <c r="N39" s="257">
        <f t="shared" si="4"/>
        <v>70382</v>
      </c>
      <c r="O39" s="257">
        <f t="shared" si="4"/>
        <v>14535</v>
      </c>
      <c r="P39" s="257">
        <f t="shared" si="4"/>
        <v>153949</v>
      </c>
      <c r="Q39" s="257">
        <f t="shared" si="4"/>
        <v>3210</v>
      </c>
      <c r="R39" s="257">
        <f t="shared" si="4"/>
        <v>157159</v>
      </c>
      <c r="S39" s="454"/>
    </row>
    <row r="40" spans="1:27" ht="28.5" x14ac:dyDescent="0.45">
      <c r="O40" s="1262"/>
      <c r="S40" s="454"/>
    </row>
    <row r="41" spans="1:27" x14ac:dyDescent="0.35">
      <c r="K41" s="428"/>
      <c r="O41" s="1260"/>
      <c r="S41" s="454"/>
    </row>
    <row r="42" spans="1:27" x14ac:dyDescent="0.35">
      <c r="B42" s="428"/>
      <c r="S42" s="454"/>
    </row>
    <row r="43" spans="1:27" x14ac:dyDescent="0.35">
      <c r="S43" s="454"/>
    </row>
    <row r="44" spans="1:27" x14ac:dyDescent="0.35">
      <c r="S44" s="454"/>
    </row>
    <row r="45" spans="1:27" x14ac:dyDescent="0.35">
      <c r="S45" s="454"/>
    </row>
    <row r="46" spans="1:27" x14ac:dyDescent="0.35">
      <c r="S46" s="454"/>
    </row>
    <row r="47" spans="1:27" x14ac:dyDescent="0.35">
      <c r="S47" s="454"/>
    </row>
    <row r="48" spans="1:27" x14ac:dyDescent="0.35">
      <c r="S48" s="454"/>
    </row>
    <row r="49" spans="19:19" x14ac:dyDescent="0.35">
      <c r="S49" s="454"/>
    </row>
    <row r="50" spans="19:19" x14ac:dyDescent="0.35">
      <c r="S50" s="454"/>
    </row>
    <row r="51" spans="19:19" x14ac:dyDescent="0.35">
      <c r="S51" s="454"/>
    </row>
    <row r="52" spans="19:19" x14ac:dyDescent="0.35">
      <c r="S52" s="454"/>
    </row>
    <row r="53" spans="19:19" x14ac:dyDescent="0.35">
      <c r="S53" s="454"/>
    </row>
    <row r="54" spans="19:19" x14ac:dyDescent="0.35">
      <c r="S54" s="454"/>
    </row>
    <row r="55" spans="19:19" x14ac:dyDescent="0.35">
      <c r="S55" s="454"/>
    </row>
    <row r="56" spans="19:19" x14ac:dyDescent="0.35">
      <c r="S56" s="454"/>
    </row>
    <row r="57" spans="19:19" x14ac:dyDescent="0.35">
      <c r="S57" s="454"/>
    </row>
    <row r="58" spans="19:19" x14ac:dyDescent="0.35">
      <c r="S58" s="454"/>
    </row>
    <row r="59" spans="19:19" x14ac:dyDescent="0.35">
      <c r="S59" s="454"/>
    </row>
    <row r="60" spans="19:19" x14ac:dyDescent="0.35">
      <c r="S60" s="454"/>
    </row>
    <row r="61" spans="19:19" x14ac:dyDescent="0.35">
      <c r="S61" s="454"/>
    </row>
    <row r="62" spans="19:19" x14ac:dyDescent="0.35">
      <c r="S62" s="454"/>
    </row>
    <row r="63" spans="19:19" x14ac:dyDescent="0.35">
      <c r="S63" s="454"/>
    </row>
    <row r="64" spans="19:19" x14ac:dyDescent="0.35">
      <c r="S64" s="454"/>
    </row>
    <row r="65" spans="19:19" x14ac:dyDescent="0.35">
      <c r="S65" s="454"/>
    </row>
    <row r="66" spans="19:19" x14ac:dyDescent="0.35">
      <c r="S66" s="454"/>
    </row>
    <row r="67" spans="19:19" x14ac:dyDescent="0.35">
      <c r="S67" s="454"/>
    </row>
    <row r="68" spans="19:19" x14ac:dyDescent="0.35">
      <c r="S68" s="454"/>
    </row>
    <row r="69" spans="19:19" x14ac:dyDescent="0.35">
      <c r="S69" s="454"/>
    </row>
    <row r="70" spans="19:19" x14ac:dyDescent="0.35">
      <c r="S70" s="454"/>
    </row>
    <row r="71" spans="19:19" x14ac:dyDescent="0.35">
      <c r="S71" s="454"/>
    </row>
    <row r="72" spans="19:19" x14ac:dyDescent="0.35">
      <c r="S72" s="454"/>
    </row>
    <row r="73" spans="19:19" x14ac:dyDescent="0.35">
      <c r="S73" s="454"/>
    </row>
    <row r="74" spans="19:19" x14ac:dyDescent="0.35">
      <c r="S74" s="454"/>
    </row>
    <row r="75" spans="19:19" x14ac:dyDescent="0.35">
      <c r="S75" s="454"/>
    </row>
    <row r="76" spans="19:19" x14ac:dyDescent="0.35">
      <c r="S76" s="454"/>
    </row>
    <row r="77" spans="19:19" x14ac:dyDescent="0.35">
      <c r="S77" s="454"/>
    </row>
    <row r="78" spans="19:19" x14ac:dyDescent="0.35">
      <c r="S78" s="454"/>
    </row>
    <row r="79" spans="19:19" x14ac:dyDescent="0.35">
      <c r="S79" s="454"/>
    </row>
    <row r="80" spans="19:19" x14ac:dyDescent="0.35">
      <c r="S80" s="454"/>
    </row>
    <row r="81" spans="19:19" x14ac:dyDescent="0.35">
      <c r="S81" s="454"/>
    </row>
    <row r="82" spans="19:19" x14ac:dyDescent="0.35">
      <c r="S82" s="454"/>
    </row>
    <row r="83" spans="19:19" x14ac:dyDescent="0.35">
      <c r="S83" s="454"/>
    </row>
    <row r="84" spans="19:19" x14ac:dyDescent="0.35">
      <c r="S84" s="454"/>
    </row>
  </sheetData>
  <mergeCells count="24">
    <mergeCell ref="AI10:AI12"/>
    <mergeCell ref="A34:G34"/>
    <mergeCell ref="K34:S34"/>
    <mergeCell ref="A32:G32"/>
    <mergeCell ref="B5:B6"/>
    <mergeCell ref="C5:C6"/>
    <mergeCell ref="D5:D6"/>
    <mergeCell ref="Q4:Q6"/>
    <mergeCell ref="A1:S1"/>
    <mergeCell ref="A2:S2"/>
    <mergeCell ref="A4:A7"/>
    <mergeCell ref="B4:F4"/>
    <mergeCell ref="G4:M4"/>
    <mergeCell ref="N4:N6"/>
    <mergeCell ref="O4:O6"/>
    <mergeCell ref="R4:R6"/>
    <mergeCell ref="S4:S7"/>
    <mergeCell ref="H5:H6"/>
    <mergeCell ref="I5:L5"/>
    <mergeCell ref="M5:M6"/>
    <mergeCell ref="E5:E6"/>
    <mergeCell ref="F5:F6"/>
    <mergeCell ref="G5:G6"/>
    <mergeCell ref="P4:P6"/>
  </mergeCells>
  <printOptions horizontalCentered="1"/>
  <pageMargins left="0.25" right="0.25" top="0.75" bottom="0.75" header="0.3" footer="0.3"/>
  <pageSetup paperSize="9" scale="42" orientation="landscape" r:id="rId1"/>
  <headerFooter>
    <oddFooter>&amp;C&amp;"Arial,Bold"&amp;14 10</oddFooter>
  </headerFooter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rightToLeft="1" workbookViewId="0">
      <selection activeCell="A2" sqref="A2:K2"/>
    </sheetView>
  </sheetViews>
  <sheetFormatPr defaultRowHeight="15" x14ac:dyDescent="0.25"/>
  <cols>
    <col min="1" max="1" width="20.140625" customWidth="1"/>
    <col min="2" max="2" width="9.7109375" customWidth="1"/>
    <col min="3" max="3" width="16.7109375" customWidth="1"/>
    <col min="4" max="4" width="15.7109375" customWidth="1"/>
    <col min="5" max="5" width="21.140625" customWidth="1"/>
    <col min="6" max="6" width="16" customWidth="1"/>
    <col min="7" max="8" width="11.5703125" customWidth="1"/>
    <col min="9" max="9" width="12.140625" customWidth="1"/>
    <col min="10" max="10" width="13" customWidth="1"/>
    <col min="11" max="11" width="19.140625" customWidth="1"/>
  </cols>
  <sheetData>
    <row r="1" spans="1:11" ht="26.25" customHeight="1" thickBot="1" x14ac:dyDescent="0.3">
      <c r="A1" s="1935" t="s">
        <v>174</v>
      </c>
      <c r="B1" s="1935"/>
      <c r="C1" s="1935"/>
      <c r="D1" s="1935"/>
      <c r="E1" s="1935"/>
      <c r="F1" s="1935"/>
      <c r="G1" s="1935"/>
      <c r="H1" s="1935"/>
      <c r="I1" s="1935"/>
      <c r="J1" s="1935"/>
      <c r="K1" s="1935"/>
    </row>
    <row r="2" spans="1:11" ht="33" customHeight="1" thickTop="1" thickBot="1" x14ac:dyDescent="0.3">
      <c r="A2" s="1936" t="s">
        <v>175</v>
      </c>
      <c r="B2" s="1887"/>
      <c r="C2" s="1936"/>
      <c r="D2" s="1936"/>
      <c r="E2" s="1936"/>
      <c r="F2" s="1936"/>
      <c r="G2" s="1936"/>
      <c r="H2" s="1936"/>
      <c r="I2" s="1936"/>
      <c r="J2" s="1936"/>
      <c r="K2" s="1936"/>
    </row>
    <row r="3" spans="1:11" ht="26.25" customHeight="1" thickTop="1" thickBot="1" x14ac:dyDescent="0.3">
      <c r="A3" s="1937" t="s">
        <v>152</v>
      </c>
      <c r="B3" s="1883"/>
      <c r="C3" s="1888" t="s">
        <v>165</v>
      </c>
      <c r="D3" s="1888"/>
      <c r="E3" s="1939"/>
      <c r="F3" s="1941" t="s">
        <v>146</v>
      </c>
      <c r="G3" s="1888" t="s">
        <v>147</v>
      </c>
      <c r="H3" s="1888"/>
      <c r="I3" s="1888"/>
      <c r="J3" s="1888"/>
      <c r="K3" s="1885" t="s">
        <v>167</v>
      </c>
    </row>
    <row r="4" spans="1:11" ht="45" customHeight="1" thickTop="1" thickBot="1" x14ac:dyDescent="0.3">
      <c r="A4" s="1938"/>
      <c r="B4" s="1884"/>
      <c r="C4" s="42" t="s">
        <v>168</v>
      </c>
      <c r="D4" s="43" t="s">
        <v>169</v>
      </c>
      <c r="E4" s="1940"/>
      <c r="F4" s="1940"/>
      <c r="G4" s="43" t="s">
        <v>148</v>
      </c>
      <c r="H4" s="43" t="s">
        <v>149</v>
      </c>
      <c r="I4" s="43" t="s">
        <v>150</v>
      </c>
      <c r="J4" s="43" t="s">
        <v>151</v>
      </c>
      <c r="K4" s="1886"/>
    </row>
    <row r="5" spans="1:11" ht="20.100000000000001" customHeight="1" thickTop="1" x14ac:dyDescent="0.25">
      <c r="A5" s="1942" t="s">
        <v>49</v>
      </c>
      <c r="B5" s="1942"/>
      <c r="C5" s="32"/>
      <c r="D5" s="33"/>
      <c r="E5" s="33"/>
      <c r="F5" s="33"/>
      <c r="G5" s="27"/>
      <c r="H5" s="27"/>
      <c r="I5" s="27"/>
      <c r="J5" s="27"/>
      <c r="K5" s="27"/>
    </row>
    <row r="6" spans="1:11" ht="20.100000000000001" customHeight="1" x14ac:dyDescent="0.25">
      <c r="A6" s="1934" t="s">
        <v>50</v>
      </c>
      <c r="B6" s="1934"/>
      <c r="C6" s="28"/>
      <c r="D6" s="29"/>
      <c r="E6" s="29"/>
      <c r="F6" s="29"/>
      <c r="G6" s="29"/>
      <c r="H6" s="29"/>
      <c r="I6" s="29"/>
      <c r="J6" s="29"/>
      <c r="K6" s="29"/>
    </row>
    <row r="7" spans="1:11" ht="20.100000000000001" customHeight="1" x14ac:dyDescent="0.25">
      <c r="A7" s="1934" t="s">
        <v>51</v>
      </c>
      <c r="B7" s="1934"/>
      <c r="C7" s="28"/>
      <c r="D7" s="29"/>
      <c r="E7" s="29"/>
      <c r="F7" s="29"/>
      <c r="G7" s="29"/>
      <c r="H7" s="29"/>
      <c r="I7" s="29"/>
      <c r="J7" s="29"/>
      <c r="K7" s="29"/>
    </row>
    <row r="8" spans="1:11" ht="20.100000000000001" customHeight="1" x14ac:dyDescent="0.25">
      <c r="A8" s="1934" t="s">
        <v>52</v>
      </c>
      <c r="B8" s="1934"/>
      <c r="C8" s="28"/>
      <c r="D8" s="29" t="s">
        <v>105</v>
      </c>
      <c r="E8" s="29"/>
      <c r="F8" s="29"/>
      <c r="G8" s="29"/>
      <c r="H8" s="29"/>
      <c r="I8" s="29"/>
      <c r="J8" s="29"/>
      <c r="K8" s="29"/>
    </row>
    <row r="9" spans="1:11" ht="20.100000000000001" customHeight="1" x14ac:dyDescent="0.25">
      <c r="A9" s="1934" t="s">
        <v>53</v>
      </c>
      <c r="B9" s="1934"/>
      <c r="C9" s="28"/>
      <c r="D9" s="29"/>
      <c r="E9" s="29"/>
      <c r="F9" s="29"/>
      <c r="G9" s="29"/>
      <c r="H9" s="29"/>
      <c r="I9" s="29"/>
      <c r="J9" s="29"/>
      <c r="K9" s="29"/>
    </row>
    <row r="10" spans="1:11" ht="20.100000000000001" customHeight="1" x14ac:dyDescent="0.25">
      <c r="A10" s="1934" t="s">
        <v>54</v>
      </c>
      <c r="B10" s="1934"/>
      <c r="C10" s="28"/>
      <c r="D10" s="29"/>
      <c r="E10" s="29"/>
      <c r="F10" s="29"/>
      <c r="G10" s="34"/>
      <c r="H10" s="29"/>
      <c r="I10" s="29"/>
      <c r="J10" s="29"/>
      <c r="K10" s="29"/>
    </row>
    <row r="11" spans="1:11" ht="20.100000000000001" customHeight="1" x14ac:dyDescent="0.25">
      <c r="A11" s="1934" t="s">
        <v>55</v>
      </c>
      <c r="B11" s="1934"/>
      <c r="C11" s="28"/>
      <c r="D11" s="29"/>
      <c r="E11" s="29"/>
      <c r="F11" s="29"/>
      <c r="G11" s="29"/>
      <c r="H11" s="29"/>
      <c r="I11" s="29"/>
      <c r="J11" s="29"/>
      <c r="K11" s="29"/>
    </row>
    <row r="12" spans="1:11" ht="20.100000000000001" customHeight="1" x14ac:dyDescent="0.25">
      <c r="A12" s="1934" t="s">
        <v>56</v>
      </c>
      <c r="B12" s="1934"/>
      <c r="C12" s="28"/>
      <c r="D12" s="29"/>
      <c r="E12" s="29"/>
      <c r="F12" s="29"/>
      <c r="G12" s="29"/>
      <c r="H12" s="29"/>
      <c r="I12" s="29"/>
      <c r="J12" s="29"/>
      <c r="K12" s="29"/>
    </row>
    <row r="13" spans="1:11" ht="20.100000000000001" customHeight="1" x14ac:dyDescent="0.25">
      <c r="A13" s="1934" t="s">
        <v>57</v>
      </c>
      <c r="B13" s="1934"/>
      <c r="C13" s="28"/>
      <c r="D13" s="29"/>
      <c r="E13" s="29"/>
      <c r="F13" s="29"/>
      <c r="G13" s="29"/>
      <c r="H13" s="29"/>
      <c r="I13" s="29"/>
      <c r="J13" s="29"/>
      <c r="K13" s="29"/>
    </row>
    <row r="14" spans="1:11" ht="20.100000000000001" customHeight="1" x14ac:dyDescent="0.25">
      <c r="A14" s="1943" t="s">
        <v>154</v>
      </c>
      <c r="B14" s="1943"/>
      <c r="C14" s="28"/>
      <c r="D14" s="29"/>
      <c r="E14" s="29"/>
      <c r="F14" s="29"/>
      <c r="G14" s="29"/>
      <c r="H14" s="29"/>
      <c r="I14" s="29"/>
      <c r="J14" s="29"/>
      <c r="K14" s="29"/>
    </row>
    <row r="15" spans="1:11" ht="20.100000000000001" customHeight="1" x14ac:dyDescent="0.25">
      <c r="A15" s="1943" t="s">
        <v>155</v>
      </c>
      <c r="B15" s="1943"/>
      <c r="C15" s="28"/>
      <c r="D15" s="29"/>
      <c r="E15" s="29"/>
      <c r="F15" s="29"/>
      <c r="G15" s="29"/>
      <c r="H15" s="29"/>
      <c r="I15" s="29"/>
      <c r="J15" s="29"/>
      <c r="K15" s="29"/>
    </row>
    <row r="16" spans="1:11" ht="20.100000000000001" customHeight="1" x14ac:dyDescent="0.25">
      <c r="A16" s="1943" t="s">
        <v>156</v>
      </c>
      <c r="B16" s="1943"/>
      <c r="C16" s="28"/>
      <c r="D16" s="29"/>
      <c r="E16" s="29"/>
      <c r="F16" s="29"/>
      <c r="G16" s="29"/>
      <c r="H16" s="29"/>
      <c r="I16" s="29"/>
      <c r="J16" s="29"/>
      <c r="K16" s="29"/>
    </row>
    <row r="17" spans="1:11" ht="20.100000000000001" customHeight="1" x14ac:dyDescent="0.25">
      <c r="A17" s="1943" t="s">
        <v>158</v>
      </c>
      <c r="B17" s="1943"/>
      <c r="C17" s="28"/>
      <c r="D17" s="29"/>
      <c r="E17" s="29"/>
      <c r="F17" s="29"/>
      <c r="G17" s="29"/>
      <c r="H17" s="29"/>
      <c r="I17" s="29"/>
      <c r="J17" s="29"/>
      <c r="K17" s="29"/>
    </row>
    <row r="18" spans="1:11" ht="20.100000000000001" customHeight="1" x14ac:dyDescent="0.25">
      <c r="A18" s="1943" t="s">
        <v>157</v>
      </c>
      <c r="B18" s="1943"/>
      <c r="C18" s="28"/>
      <c r="D18" s="29"/>
      <c r="E18" s="29"/>
      <c r="F18" s="29"/>
      <c r="G18" s="29"/>
      <c r="H18" s="29"/>
      <c r="I18" s="29"/>
      <c r="J18" s="29"/>
      <c r="K18" s="29"/>
    </row>
    <row r="19" spans="1:11" ht="20.100000000000001" customHeight="1" x14ac:dyDescent="0.25">
      <c r="A19" s="1943" t="s">
        <v>162</v>
      </c>
      <c r="B19" s="1943"/>
      <c r="C19" s="28"/>
      <c r="D19" s="29"/>
      <c r="E19" s="29"/>
      <c r="F19" s="29"/>
      <c r="G19" s="29"/>
      <c r="H19" s="29"/>
      <c r="I19" s="29"/>
      <c r="J19" s="29"/>
      <c r="K19" s="29"/>
    </row>
    <row r="20" spans="1:11" ht="20.100000000000001" customHeight="1" x14ac:dyDescent="0.25">
      <c r="A20" s="1943" t="s">
        <v>170</v>
      </c>
      <c r="B20" s="1943"/>
      <c r="C20" s="28"/>
      <c r="D20" s="29"/>
      <c r="E20" s="29"/>
      <c r="F20" s="29"/>
      <c r="G20" s="29"/>
      <c r="H20" s="29"/>
      <c r="I20" s="29"/>
      <c r="J20" s="29"/>
      <c r="K20" s="29"/>
    </row>
    <row r="21" spans="1:11" ht="20.100000000000001" customHeight="1" x14ac:dyDescent="0.25">
      <c r="A21" s="1943" t="s">
        <v>159</v>
      </c>
      <c r="B21" s="1943"/>
      <c r="C21" s="28"/>
      <c r="D21" s="29"/>
      <c r="E21" s="29"/>
      <c r="F21" s="29"/>
      <c r="G21" s="29"/>
      <c r="H21" s="29"/>
      <c r="I21" s="29"/>
      <c r="J21" s="29"/>
      <c r="K21" s="29"/>
    </row>
    <row r="22" spans="1:11" ht="20.100000000000001" customHeight="1" x14ac:dyDescent="0.25">
      <c r="A22" s="1943" t="s">
        <v>160</v>
      </c>
      <c r="B22" s="1943"/>
      <c r="C22" s="28"/>
      <c r="D22" s="29"/>
      <c r="E22" s="29"/>
      <c r="F22" s="29"/>
      <c r="G22" s="29"/>
      <c r="H22" s="29"/>
      <c r="I22" s="29"/>
      <c r="J22" s="29"/>
      <c r="K22" s="29"/>
    </row>
    <row r="23" spans="1:11" ht="20.100000000000001" customHeight="1" x14ac:dyDescent="0.25">
      <c r="A23" s="1943" t="s">
        <v>161</v>
      </c>
      <c r="B23" s="1943"/>
      <c r="C23" s="28"/>
      <c r="D23" s="29"/>
      <c r="E23" s="29"/>
      <c r="F23" s="29"/>
      <c r="G23" s="29"/>
      <c r="H23" s="29"/>
      <c r="I23" s="29"/>
      <c r="J23" s="29"/>
      <c r="K23" s="29"/>
    </row>
    <row r="24" spans="1:11" ht="20.100000000000001" customHeight="1" x14ac:dyDescent="0.25">
      <c r="A24" s="1943" t="s">
        <v>163</v>
      </c>
      <c r="B24" s="1943"/>
      <c r="C24" s="28"/>
      <c r="D24" s="29"/>
      <c r="E24" s="29"/>
      <c r="F24" s="29"/>
      <c r="G24" s="29"/>
      <c r="H24" s="29"/>
      <c r="I24" s="29"/>
      <c r="J24" s="29"/>
      <c r="K24" s="29"/>
    </row>
    <row r="25" spans="1:11" ht="20.100000000000001" customHeight="1" x14ac:dyDescent="0.25">
      <c r="A25" s="1943" t="s">
        <v>164</v>
      </c>
      <c r="B25" s="1943"/>
      <c r="C25" s="28"/>
      <c r="D25" s="29"/>
      <c r="E25" s="29"/>
      <c r="F25" s="29"/>
      <c r="G25" s="29"/>
      <c r="H25" s="29"/>
      <c r="I25" s="29"/>
      <c r="J25" s="29"/>
      <c r="K25" s="29"/>
    </row>
    <row r="26" spans="1:11" ht="20.100000000000001" customHeight="1" x14ac:dyDescent="0.25">
      <c r="A26" s="1943" t="s">
        <v>173</v>
      </c>
      <c r="B26" s="1943"/>
      <c r="C26" s="28"/>
      <c r="D26" s="29"/>
      <c r="E26" s="29"/>
      <c r="F26" s="29"/>
      <c r="G26" s="29"/>
      <c r="H26" s="29"/>
      <c r="I26" s="29"/>
      <c r="J26" s="29"/>
      <c r="K26" s="29"/>
    </row>
    <row r="27" spans="1:11" ht="28.5" customHeight="1" x14ac:dyDescent="0.25">
      <c r="A27" s="1945" t="s">
        <v>166</v>
      </c>
      <c r="B27" s="30" t="s">
        <v>31</v>
      </c>
      <c r="C27" s="31"/>
      <c r="D27" s="29"/>
      <c r="E27" s="29"/>
      <c r="F27" s="29"/>
      <c r="G27" s="29"/>
      <c r="H27" s="29"/>
      <c r="I27" s="29"/>
      <c r="J27" s="29"/>
      <c r="K27" s="29"/>
    </row>
    <row r="28" spans="1:11" ht="30.75" customHeight="1" thickBot="1" x14ac:dyDescent="0.3">
      <c r="A28" s="1946"/>
      <c r="B28" s="46" t="s">
        <v>133</v>
      </c>
      <c r="C28" s="47"/>
      <c r="D28" s="48"/>
      <c r="E28" s="48"/>
      <c r="F28" s="48"/>
      <c r="G28" s="48"/>
      <c r="H28" s="48"/>
      <c r="I28" s="48"/>
      <c r="J28" s="48"/>
      <c r="K28" s="48"/>
    </row>
    <row r="29" spans="1:11" ht="24.95" customHeight="1" thickTop="1" thickBot="1" x14ac:dyDescent="0.3">
      <c r="A29" s="1944" t="s">
        <v>16</v>
      </c>
      <c r="B29" s="1944"/>
      <c r="C29" s="49"/>
      <c r="D29" s="50"/>
      <c r="E29" s="50"/>
      <c r="F29" s="50"/>
      <c r="G29" s="50"/>
      <c r="H29" s="50"/>
      <c r="I29" s="50"/>
      <c r="J29" s="50"/>
      <c r="K29" s="50"/>
    </row>
    <row r="30" spans="1:11" ht="15.75" thickTop="1" x14ac:dyDescent="0.25"/>
  </sheetData>
  <mergeCells count="33">
    <mergeCell ref="A29:B29"/>
    <mergeCell ref="A27:A28"/>
    <mergeCell ref="A23:B23"/>
    <mergeCell ref="A24:B24"/>
    <mergeCell ref="A25:B25"/>
    <mergeCell ref="A26:B26"/>
    <mergeCell ref="A22:B22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10:B10"/>
    <mergeCell ref="A1:K1"/>
    <mergeCell ref="A2:K2"/>
    <mergeCell ref="A3:A4"/>
    <mergeCell ref="B3:B4"/>
    <mergeCell ref="C3:D3"/>
    <mergeCell ref="E3:E4"/>
    <mergeCell ref="F3:F4"/>
    <mergeCell ref="G3:J3"/>
    <mergeCell ref="K3:K4"/>
    <mergeCell ref="A5:B5"/>
    <mergeCell ref="A6:B6"/>
    <mergeCell ref="A7:B7"/>
    <mergeCell ref="A8:B8"/>
    <mergeCell ref="A9:B9"/>
  </mergeCells>
  <pageMargins left="0.2" right="0.23" top="0.42" bottom="0.3" header="0.21" footer="0.2"/>
  <pageSetup paperSize="9" scale="83" orientation="landscape" verticalDpi="1200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rightToLeft="1" zoomScale="70" zoomScaleNormal="70" workbookViewId="0">
      <selection activeCell="A9" sqref="A9:H9"/>
    </sheetView>
  </sheetViews>
  <sheetFormatPr defaultRowHeight="15" x14ac:dyDescent="0.25"/>
  <cols>
    <col min="1" max="1" width="32.140625" customWidth="1"/>
    <col min="2" max="2" width="20.7109375" customWidth="1"/>
    <col min="3" max="3" width="17.140625" customWidth="1"/>
    <col min="4" max="4" width="18.140625" customWidth="1"/>
    <col min="5" max="5" width="18.85546875" customWidth="1"/>
    <col min="6" max="7" width="18.140625" customWidth="1"/>
    <col min="8" max="8" width="21" customWidth="1"/>
  </cols>
  <sheetData>
    <row r="1" spans="1:9" ht="41.25" customHeight="1" x14ac:dyDescent="0.25">
      <c r="A1" s="1947" t="s">
        <v>189</v>
      </c>
      <c r="B1" s="1947"/>
      <c r="C1" s="1947"/>
      <c r="D1" s="1947"/>
      <c r="E1" s="1947"/>
      <c r="F1" s="1947"/>
      <c r="G1" s="1947"/>
      <c r="H1" s="1947"/>
      <c r="I1" s="54"/>
    </row>
    <row r="2" spans="1:9" ht="39" customHeight="1" thickBot="1" x14ac:dyDescent="0.3">
      <c r="A2" s="1949" t="s">
        <v>283</v>
      </c>
      <c r="B2" s="1949"/>
      <c r="C2" s="1949"/>
      <c r="D2" s="1949"/>
      <c r="E2" s="1949"/>
      <c r="F2" s="1949"/>
      <c r="G2" s="1949"/>
      <c r="H2" s="1949"/>
    </row>
    <row r="3" spans="1:9" ht="32.25" customHeight="1" thickTop="1" thickBot="1" x14ac:dyDescent="0.3">
      <c r="A3" s="1948" t="s">
        <v>152</v>
      </c>
      <c r="B3" s="1950" t="s">
        <v>146</v>
      </c>
      <c r="C3" s="1954" t="s">
        <v>147</v>
      </c>
      <c r="D3" s="1955"/>
      <c r="E3" s="1955"/>
      <c r="F3" s="1955"/>
      <c r="G3" s="1956"/>
      <c r="H3" s="1952" t="s">
        <v>188</v>
      </c>
    </row>
    <row r="4" spans="1:9" ht="45" customHeight="1" thickTop="1" thickBot="1" x14ac:dyDescent="0.3">
      <c r="A4" s="1949"/>
      <c r="B4" s="1951"/>
      <c r="C4" s="68" t="s">
        <v>148</v>
      </c>
      <c r="D4" s="68" t="s">
        <v>149</v>
      </c>
      <c r="E4" s="68" t="s">
        <v>150</v>
      </c>
      <c r="F4" s="68" t="s">
        <v>151</v>
      </c>
      <c r="G4" s="68" t="s">
        <v>0</v>
      </c>
      <c r="H4" s="1953"/>
    </row>
    <row r="5" spans="1:9" ht="35.25" customHeight="1" thickTop="1" thickBot="1" x14ac:dyDescent="0.3">
      <c r="A5" s="247" t="s">
        <v>292</v>
      </c>
      <c r="B5" s="228"/>
      <c r="C5" s="228"/>
      <c r="D5" s="228"/>
      <c r="E5" s="228"/>
      <c r="F5" s="228"/>
      <c r="G5" s="228"/>
      <c r="H5" s="227"/>
    </row>
    <row r="6" spans="1:9" ht="30" customHeight="1" thickTop="1" x14ac:dyDescent="0.25">
      <c r="A6" s="248" t="s">
        <v>25</v>
      </c>
      <c r="B6" s="225">
        <v>448</v>
      </c>
      <c r="C6" s="246">
        <v>0</v>
      </c>
      <c r="D6" s="246">
        <v>0</v>
      </c>
      <c r="E6" s="246">
        <v>1</v>
      </c>
      <c r="F6" s="246">
        <v>8</v>
      </c>
      <c r="G6" s="246">
        <v>9</v>
      </c>
      <c r="H6" s="246">
        <f>B6+G6</f>
        <v>457</v>
      </c>
    </row>
    <row r="7" spans="1:9" ht="30" customHeight="1" x14ac:dyDescent="0.25">
      <c r="A7" s="251" t="s">
        <v>26</v>
      </c>
      <c r="B7" s="252">
        <v>258</v>
      </c>
      <c r="C7" s="253">
        <v>0</v>
      </c>
      <c r="D7" s="253">
        <v>4</v>
      </c>
      <c r="E7" s="253">
        <v>3</v>
      </c>
      <c r="F7" s="253">
        <v>4</v>
      </c>
      <c r="G7" s="253">
        <v>11</v>
      </c>
      <c r="H7" s="254">
        <f t="shared" ref="H7:H32" si="0">B7+G7</f>
        <v>269</v>
      </c>
    </row>
    <row r="8" spans="1:9" ht="30" customHeight="1" x14ac:dyDescent="0.25">
      <c r="A8" s="233" t="s">
        <v>27</v>
      </c>
      <c r="B8" s="224">
        <v>2276</v>
      </c>
      <c r="C8" s="242">
        <v>39</v>
      </c>
      <c r="D8" s="242">
        <v>120</v>
      </c>
      <c r="E8" s="242">
        <v>8</v>
      </c>
      <c r="F8" s="242">
        <v>29</v>
      </c>
      <c r="G8" s="242">
        <v>196</v>
      </c>
      <c r="H8" s="246">
        <f t="shared" si="0"/>
        <v>2472</v>
      </c>
    </row>
    <row r="9" spans="1:9" ht="30" customHeight="1" x14ac:dyDescent="0.25">
      <c r="A9" s="233" t="s">
        <v>28</v>
      </c>
      <c r="B9" s="224">
        <v>2850</v>
      </c>
      <c r="C9" s="242">
        <v>425</v>
      </c>
      <c r="D9" s="242">
        <v>68</v>
      </c>
      <c r="E9" s="242">
        <v>11</v>
      </c>
      <c r="F9" s="242">
        <v>222</v>
      </c>
      <c r="G9" s="242">
        <v>726</v>
      </c>
      <c r="H9" s="246">
        <f t="shared" si="0"/>
        <v>3576</v>
      </c>
    </row>
    <row r="10" spans="1:9" ht="30" customHeight="1" x14ac:dyDescent="0.25">
      <c r="A10" s="233" t="s">
        <v>29</v>
      </c>
      <c r="B10" s="224">
        <v>0</v>
      </c>
      <c r="C10" s="242">
        <v>29</v>
      </c>
      <c r="D10" s="242">
        <v>62</v>
      </c>
      <c r="E10" s="242">
        <v>28</v>
      </c>
      <c r="F10" s="242">
        <v>24</v>
      </c>
      <c r="G10" s="242">
        <v>143</v>
      </c>
      <c r="H10" s="246">
        <f t="shared" si="0"/>
        <v>143</v>
      </c>
    </row>
    <row r="11" spans="1:9" ht="30" customHeight="1" x14ac:dyDescent="0.25">
      <c r="A11" s="233" t="s">
        <v>30</v>
      </c>
      <c r="B11" s="224">
        <v>2124</v>
      </c>
      <c r="C11" s="242">
        <v>161</v>
      </c>
      <c r="D11" s="242">
        <v>28</v>
      </c>
      <c r="E11" s="242">
        <v>24</v>
      </c>
      <c r="F11" s="242">
        <v>114</v>
      </c>
      <c r="G11" s="242">
        <v>327</v>
      </c>
      <c r="H11" s="246">
        <f t="shared" si="0"/>
        <v>2451</v>
      </c>
    </row>
    <row r="12" spans="1:9" ht="30" customHeight="1" x14ac:dyDescent="0.25">
      <c r="A12" s="233" t="s">
        <v>31</v>
      </c>
      <c r="B12" s="224">
        <v>3368</v>
      </c>
      <c r="C12" s="242">
        <v>733</v>
      </c>
      <c r="D12" s="242">
        <v>170</v>
      </c>
      <c r="E12" s="242">
        <v>157</v>
      </c>
      <c r="F12" s="242">
        <v>267</v>
      </c>
      <c r="G12" s="242">
        <v>1327</v>
      </c>
      <c r="H12" s="246">
        <f t="shared" si="0"/>
        <v>4695</v>
      </c>
    </row>
    <row r="13" spans="1:9" ht="30" customHeight="1" x14ac:dyDescent="0.25">
      <c r="A13" s="233" t="s">
        <v>32</v>
      </c>
      <c r="B13" s="224">
        <v>47232</v>
      </c>
      <c r="C13" s="242">
        <v>19</v>
      </c>
      <c r="D13" s="242">
        <v>84</v>
      </c>
      <c r="E13" s="242">
        <v>257</v>
      </c>
      <c r="F13" s="242">
        <v>187</v>
      </c>
      <c r="G13" s="242">
        <v>547</v>
      </c>
      <c r="H13" s="246">
        <f t="shared" si="0"/>
        <v>47779</v>
      </c>
    </row>
    <row r="14" spans="1:9" ht="30" customHeight="1" x14ac:dyDescent="0.25">
      <c r="A14" s="233" t="s">
        <v>33</v>
      </c>
      <c r="B14" s="224">
        <v>2537</v>
      </c>
      <c r="C14" s="242">
        <v>2</v>
      </c>
      <c r="D14" s="242">
        <v>151</v>
      </c>
      <c r="E14" s="242">
        <v>41</v>
      </c>
      <c r="F14" s="242">
        <v>233</v>
      </c>
      <c r="G14" s="242">
        <v>427</v>
      </c>
      <c r="H14" s="246">
        <f t="shared" si="0"/>
        <v>2964</v>
      </c>
    </row>
    <row r="15" spans="1:9" ht="30" customHeight="1" x14ac:dyDescent="0.25">
      <c r="A15" s="233" t="s">
        <v>34</v>
      </c>
      <c r="B15" s="224">
        <v>2979</v>
      </c>
      <c r="C15" s="242">
        <v>145</v>
      </c>
      <c r="D15" s="242">
        <v>95</v>
      </c>
      <c r="E15" s="242">
        <v>53</v>
      </c>
      <c r="F15" s="242">
        <v>27</v>
      </c>
      <c r="G15" s="242">
        <v>320</v>
      </c>
      <c r="H15" s="246">
        <f t="shared" si="0"/>
        <v>3299</v>
      </c>
    </row>
    <row r="16" spans="1:9" ht="30" customHeight="1" x14ac:dyDescent="0.25">
      <c r="A16" s="233" t="s">
        <v>35</v>
      </c>
      <c r="B16" s="224">
        <v>1106</v>
      </c>
      <c r="C16" s="242">
        <v>18</v>
      </c>
      <c r="D16" s="242">
        <v>26</v>
      </c>
      <c r="E16" s="242">
        <v>21</v>
      </c>
      <c r="F16" s="242">
        <v>0</v>
      </c>
      <c r="G16" s="242">
        <v>65</v>
      </c>
      <c r="H16" s="246">
        <f t="shared" si="0"/>
        <v>1171</v>
      </c>
    </row>
    <row r="17" spans="1:8" ht="30" customHeight="1" x14ac:dyDescent="0.25">
      <c r="A17" s="233" t="s">
        <v>36</v>
      </c>
      <c r="B17" s="224">
        <v>2892</v>
      </c>
      <c r="C17" s="242">
        <v>132</v>
      </c>
      <c r="D17" s="242">
        <v>95</v>
      </c>
      <c r="E17" s="242">
        <v>25</v>
      </c>
      <c r="F17" s="242">
        <v>58</v>
      </c>
      <c r="G17" s="242">
        <v>310</v>
      </c>
      <c r="H17" s="246">
        <f t="shared" si="0"/>
        <v>3202</v>
      </c>
    </row>
    <row r="18" spans="1:8" ht="30" customHeight="1" x14ac:dyDescent="0.25">
      <c r="A18" s="233" t="s">
        <v>37</v>
      </c>
      <c r="B18" s="224">
        <v>509</v>
      </c>
      <c r="C18" s="242">
        <v>12</v>
      </c>
      <c r="D18" s="242">
        <v>0</v>
      </c>
      <c r="E18" s="242">
        <v>0</v>
      </c>
      <c r="F18" s="242">
        <v>0</v>
      </c>
      <c r="G18" s="242">
        <v>12</v>
      </c>
      <c r="H18" s="246">
        <f t="shared" si="0"/>
        <v>521</v>
      </c>
    </row>
    <row r="19" spans="1:8" ht="30" customHeight="1" x14ac:dyDescent="0.25">
      <c r="A19" s="233" t="s">
        <v>38</v>
      </c>
      <c r="B19" s="224">
        <v>365</v>
      </c>
      <c r="C19" s="242">
        <v>8</v>
      </c>
      <c r="D19" s="242">
        <v>28</v>
      </c>
      <c r="E19" s="242">
        <v>0</v>
      </c>
      <c r="F19" s="242">
        <v>18</v>
      </c>
      <c r="G19" s="242">
        <v>54</v>
      </c>
      <c r="H19" s="246">
        <f t="shared" si="0"/>
        <v>419</v>
      </c>
    </row>
    <row r="20" spans="1:8" ht="30" customHeight="1" x14ac:dyDescent="0.25">
      <c r="A20" s="233" t="s">
        <v>39</v>
      </c>
      <c r="B20" s="224">
        <v>711</v>
      </c>
      <c r="C20" s="242">
        <v>11</v>
      </c>
      <c r="D20" s="242">
        <v>51</v>
      </c>
      <c r="E20" s="242">
        <v>28</v>
      </c>
      <c r="F20" s="242">
        <v>10</v>
      </c>
      <c r="G20" s="242">
        <v>100</v>
      </c>
      <c r="H20" s="246">
        <f t="shared" si="0"/>
        <v>811</v>
      </c>
    </row>
    <row r="21" spans="1:8" ht="30" customHeight="1" x14ac:dyDescent="0.25">
      <c r="A21" s="233" t="s">
        <v>40</v>
      </c>
      <c r="B21" s="224">
        <v>620</v>
      </c>
      <c r="C21" s="242">
        <v>0</v>
      </c>
      <c r="D21" s="242">
        <v>1</v>
      </c>
      <c r="E21" s="242">
        <v>0</v>
      </c>
      <c r="F21" s="242">
        <v>2</v>
      </c>
      <c r="G21" s="242">
        <v>3</v>
      </c>
      <c r="H21" s="246">
        <f t="shared" si="0"/>
        <v>623</v>
      </c>
    </row>
    <row r="22" spans="1:8" ht="30" customHeight="1" x14ac:dyDescent="0.25">
      <c r="A22" s="233" t="s">
        <v>41</v>
      </c>
      <c r="B22" s="224">
        <v>1221</v>
      </c>
      <c r="C22" s="242">
        <v>24</v>
      </c>
      <c r="D22" s="242">
        <v>51</v>
      </c>
      <c r="E22" s="242">
        <v>16</v>
      </c>
      <c r="F22" s="242">
        <v>13</v>
      </c>
      <c r="G22" s="242">
        <v>104</v>
      </c>
      <c r="H22" s="246">
        <f t="shared" si="0"/>
        <v>1325</v>
      </c>
    </row>
    <row r="23" spans="1:8" ht="30" customHeight="1" x14ac:dyDescent="0.25">
      <c r="A23" s="233" t="s">
        <v>42</v>
      </c>
      <c r="B23" s="224">
        <v>119</v>
      </c>
      <c r="C23" s="242">
        <v>70</v>
      </c>
      <c r="D23" s="242">
        <v>20</v>
      </c>
      <c r="E23" s="242">
        <v>10</v>
      </c>
      <c r="F23" s="242">
        <v>1</v>
      </c>
      <c r="G23" s="242">
        <v>101</v>
      </c>
      <c r="H23" s="246">
        <f t="shared" si="0"/>
        <v>220</v>
      </c>
    </row>
    <row r="24" spans="1:8" ht="30" customHeight="1" x14ac:dyDescent="0.25">
      <c r="A24" s="233" t="s">
        <v>43</v>
      </c>
      <c r="B24" s="224">
        <v>258</v>
      </c>
      <c r="C24" s="242">
        <v>2</v>
      </c>
      <c r="D24" s="242">
        <v>1</v>
      </c>
      <c r="E24" s="242">
        <v>3</v>
      </c>
      <c r="F24" s="242">
        <v>5</v>
      </c>
      <c r="G24" s="242">
        <v>11</v>
      </c>
      <c r="H24" s="246">
        <f t="shared" si="0"/>
        <v>269</v>
      </c>
    </row>
    <row r="25" spans="1:8" ht="30" customHeight="1" x14ac:dyDescent="0.25">
      <c r="A25" s="233" t="s">
        <v>44</v>
      </c>
      <c r="B25" s="224">
        <v>673</v>
      </c>
      <c r="C25" s="242">
        <v>15</v>
      </c>
      <c r="D25" s="242">
        <v>11</v>
      </c>
      <c r="E25" s="242">
        <v>1</v>
      </c>
      <c r="F25" s="242">
        <v>11</v>
      </c>
      <c r="G25" s="242">
        <v>38</v>
      </c>
      <c r="H25" s="246">
        <f t="shared" si="0"/>
        <v>711</v>
      </c>
    </row>
    <row r="26" spans="1:8" ht="30" customHeight="1" x14ac:dyDescent="0.25">
      <c r="A26" s="233" t="s">
        <v>45</v>
      </c>
      <c r="B26" s="224">
        <v>558</v>
      </c>
      <c r="C26" s="242">
        <v>0</v>
      </c>
      <c r="D26" s="242">
        <v>9</v>
      </c>
      <c r="E26" s="242">
        <v>0</v>
      </c>
      <c r="F26" s="242">
        <v>0</v>
      </c>
      <c r="G26" s="242">
        <v>9</v>
      </c>
      <c r="H26" s="246">
        <f t="shared" si="0"/>
        <v>567</v>
      </c>
    </row>
    <row r="27" spans="1:8" ht="30" customHeight="1" x14ac:dyDescent="0.25">
      <c r="A27" s="249" t="s">
        <v>46</v>
      </c>
      <c r="B27" s="224">
        <v>255</v>
      </c>
      <c r="C27" s="242">
        <v>6</v>
      </c>
      <c r="D27" s="242">
        <v>8</v>
      </c>
      <c r="E27" s="242">
        <v>0</v>
      </c>
      <c r="F27" s="242">
        <v>4</v>
      </c>
      <c r="G27" s="242">
        <v>18</v>
      </c>
      <c r="H27" s="246">
        <f t="shared" si="0"/>
        <v>273</v>
      </c>
    </row>
    <row r="28" spans="1:8" ht="30" customHeight="1" x14ac:dyDescent="0.25">
      <c r="A28" s="241" t="s">
        <v>153</v>
      </c>
      <c r="B28" s="224">
        <v>317</v>
      </c>
      <c r="C28" s="242">
        <v>0</v>
      </c>
      <c r="D28" s="242">
        <v>9</v>
      </c>
      <c r="E28" s="242">
        <v>0</v>
      </c>
      <c r="F28" s="242">
        <v>0</v>
      </c>
      <c r="G28" s="242">
        <v>9</v>
      </c>
      <c r="H28" s="246">
        <f t="shared" si="0"/>
        <v>326</v>
      </c>
    </row>
    <row r="29" spans="1:8" ht="30" customHeight="1" x14ac:dyDescent="0.25">
      <c r="A29" s="241" t="s">
        <v>172</v>
      </c>
      <c r="B29" s="224">
        <v>226</v>
      </c>
      <c r="C29" s="242">
        <v>20</v>
      </c>
      <c r="D29" s="242">
        <v>13</v>
      </c>
      <c r="E29" s="242">
        <v>3</v>
      </c>
      <c r="F29" s="242">
        <v>0</v>
      </c>
      <c r="G29" s="242">
        <v>36</v>
      </c>
      <c r="H29" s="246">
        <f t="shared" si="0"/>
        <v>262</v>
      </c>
    </row>
    <row r="30" spans="1:8" ht="30" customHeight="1" x14ac:dyDescent="0.25">
      <c r="A30" s="243" t="s">
        <v>47</v>
      </c>
      <c r="B30" s="224">
        <v>374</v>
      </c>
      <c r="C30" s="242">
        <v>10</v>
      </c>
      <c r="D30" s="242">
        <v>3</v>
      </c>
      <c r="E30" s="242">
        <v>1</v>
      </c>
      <c r="F30" s="242">
        <v>4</v>
      </c>
      <c r="G30" s="242">
        <v>18</v>
      </c>
      <c r="H30" s="246">
        <f t="shared" si="0"/>
        <v>392</v>
      </c>
    </row>
    <row r="31" spans="1:8" ht="30" customHeight="1" x14ac:dyDescent="0.25">
      <c r="A31" s="243" t="s">
        <v>48</v>
      </c>
      <c r="B31" s="224">
        <v>348</v>
      </c>
      <c r="C31" s="242">
        <v>0</v>
      </c>
      <c r="D31" s="242">
        <v>0</v>
      </c>
      <c r="E31" s="242">
        <v>0</v>
      </c>
      <c r="F31" s="242">
        <v>0</v>
      </c>
      <c r="G31" s="242">
        <v>0</v>
      </c>
      <c r="H31" s="246">
        <f t="shared" si="0"/>
        <v>348</v>
      </c>
    </row>
    <row r="32" spans="1:8" ht="30" customHeight="1" thickBot="1" x14ac:dyDescent="0.3">
      <c r="A32" s="250" t="s">
        <v>58</v>
      </c>
      <c r="B32" s="244">
        <v>74624</v>
      </c>
      <c r="C32" s="168">
        <v>1881</v>
      </c>
      <c r="D32" s="168">
        <v>1108</v>
      </c>
      <c r="E32" s="168">
        <v>691</v>
      </c>
      <c r="F32" s="168">
        <v>1241</v>
      </c>
      <c r="G32" s="168">
        <v>4921</v>
      </c>
      <c r="H32" s="168">
        <f t="shared" si="0"/>
        <v>79545</v>
      </c>
    </row>
    <row r="33" ht="30" customHeight="1" x14ac:dyDescent="0.25"/>
    <row r="34" ht="30" customHeight="1" x14ac:dyDescent="0.25"/>
    <row r="35" ht="30" customHeight="1" x14ac:dyDescent="0.25"/>
    <row r="36" ht="30" customHeight="1" x14ac:dyDescent="0.25"/>
    <row r="37" ht="30" customHeight="1" x14ac:dyDescent="0.25"/>
    <row r="38" ht="30" customHeight="1" x14ac:dyDescent="0.25"/>
    <row r="39" ht="30" customHeight="1" x14ac:dyDescent="0.25"/>
    <row r="40" ht="30" customHeight="1" x14ac:dyDescent="0.25"/>
  </sheetData>
  <mergeCells count="6">
    <mergeCell ref="A1:H1"/>
    <mergeCell ref="A3:A4"/>
    <mergeCell ref="B3:B4"/>
    <mergeCell ref="H3:H4"/>
    <mergeCell ref="A2:H2"/>
    <mergeCell ref="C3:G3"/>
  </mergeCells>
  <pageMargins left="0.7" right="0.7" top="1" bottom="0.75" header="0.69" footer="0.3"/>
  <pageSetup paperSize="9" scale="56" orientation="portrait" verticalDpi="120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rightToLeft="1" view="pageBreakPreview" zoomScale="60" workbookViewId="0">
      <selection activeCell="A5" sqref="A5:H21"/>
    </sheetView>
  </sheetViews>
  <sheetFormatPr defaultRowHeight="15" x14ac:dyDescent="0.25"/>
  <cols>
    <col min="1" max="1" width="32.42578125" customWidth="1"/>
    <col min="2" max="2" width="10.28515625" customWidth="1"/>
    <col min="3" max="3" width="17.5703125" customWidth="1"/>
    <col min="4" max="4" width="16.85546875" customWidth="1"/>
    <col min="5" max="5" width="17.28515625" customWidth="1"/>
    <col min="6" max="6" width="17" customWidth="1"/>
    <col min="7" max="7" width="16" customWidth="1"/>
    <col min="8" max="8" width="14.28515625" customWidth="1"/>
  </cols>
  <sheetData>
    <row r="1" spans="1:8" ht="30" customHeight="1" x14ac:dyDescent="0.25">
      <c r="A1" s="1914" t="s">
        <v>189</v>
      </c>
      <c r="B1" s="1914"/>
      <c r="C1" s="1914"/>
      <c r="D1" s="1914"/>
      <c r="E1" s="1914"/>
      <c r="F1" s="1914"/>
      <c r="G1" s="1914"/>
      <c r="H1" s="1914"/>
    </row>
    <row r="2" spans="1:8" ht="28.5" customHeight="1" thickBot="1" x14ac:dyDescent="0.3">
      <c r="A2" s="1949" t="s">
        <v>177</v>
      </c>
      <c r="B2" s="1949"/>
      <c r="C2" s="1949"/>
      <c r="D2" s="1949"/>
      <c r="E2" s="1949"/>
      <c r="F2" s="1949"/>
      <c r="G2" s="1949"/>
      <c r="H2" s="1949"/>
    </row>
    <row r="3" spans="1:8" ht="21.75" thickTop="1" thickBot="1" x14ac:dyDescent="0.3">
      <c r="A3" s="1948" t="s">
        <v>152</v>
      </c>
      <c r="B3" s="66"/>
      <c r="C3" s="1950" t="s">
        <v>146</v>
      </c>
      <c r="D3" s="1955" t="s">
        <v>147</v>
      </c>
      <c r="E3" s="1955"/>
      <c r="F3" s="1955"/>
      <c r="G3" s="1955"/>
      <c r="H3" s="1952" t="s">
        <v>188</v>
      </c>
    </row>
    <row r="4" spans="1:8" ht="21.75" thickTop="1" thickBot="1" x14ac:dyDescent="0.3">
      <c r="A4" s="1949"/>
      <c r="B4" s="67"/>
      <c r="C4" s="1951"/>
      <c r="D4" s="68" t="s">
        <v>148</v>
      </c>
      <c r="E4" s="68" t="s">
        <v>149</v>
      </c>
      <c r="F4" s="68" t="s">
        <v>150</v>
      </c>
      <c r="G4" s="68" t="s">
        <v>151</v>
      </c>
      <c r="H4" s="1953"/>
    </row>
    <row r="5" spans="1:8" ht="21" thickTop="1" x14ac:dyDescent="0.3">
      <c r="A5" s="70"/>
      <c r="B5" s="70"/>
      <c r="C5" s="70"/>
      <c r="D5" s="71"/>
      <c r="E5" s="71"/>
      <c r="F5" s="71"/>
      <c r="G5" s="71"/>
      <c r="H5" s="71"/>
    </row>
    <row r="6" spans="1:8" ht="20.25" x14ac:dyDescent="0.3">
      <c r="A6" s="70"/>
      <c r="B6" s="70"/>
      <c r="C6" s="70"/>
      <c r="D6" s="71"/>
      <c r="E6" s="71"/>
      <c r="F6" s="71"/>
      <c r="G6" s="71"/>
      <c r="H6" s="71"/>
    </row>
    <row r="7" spans="1:8" ht="20.25" x14ac:dyDescent="0.3">
      <c r="A7" s="72"/>
      <c r="B7" s="72"/>
      <c r="C7" s="72"/>
      <c r="D7" s="71"/>
      <c r="E7" s="71"/>
      <c r="F7" s="71"/>
      <c r="G7" s="71"/>
      <c r="H7" s="71"/>
    </row>
    <row r="8" spans="1:8" ht="20.25" x14ac:dyDescent="0.3">
      <c r="A8" s="73"/>
      <c r="B8" s="73"/>
      <c r="C8" s="73"/>
      <c r="D8" s="71"/>
      <c r="E8" s="71"/>
      <c r="F8" s="71"/>
      <c r="G8" s="71"/>
      <c r="H8" s="71"/>
    </row>
    <row r="9" spans="1:8" ht="20.25" x14ac:dyDescent="0.3">
      <c r="A9" s="73"/>
      <c r="B9" s="73"/>
      <c r="C9" s="73"/>
      <c r="D9" s="71"/>
      <c r="E9" s="71"/>
      <c r="F9" s="71"/>
      <c r="G9" s="71"/>
      <c r="H9" s="71"/>
    </row>
    <row r="10" spans="1:8" ht="21" x14ac:dyDescent="0.35">
      <c r="A10" s="74"/>
      <c r="B10" s="74"/>
      <c r="C10" s="74"/>
      <c r="D10" s="75"/>
      <c r="E10" s="75"/>
      <c r="F10" s="75"/>
      <c r="G10" s="75"/>
      <c r="H10" s="75"/>
    </row>
    <row r="11" spans="1:8" ht="21" x14ac:dyDescent="0.35">
      <c r="A11" s="74"/>
      <c r="B11" s="74"/>
      <c r="C11" s="74"/>
      <c r="D11" s="75"/>
      <c r="E11" s="75"/>
      <c r="F11" s="75"/>
      <c r="G11" s="75"/>
      <c r="H11" s="75"/>
    </row>
    <row r="12" spans="1:8" ht="24.95" customHeight="1" x14ac:dyDescent="0.35">
      <c r="A12" s="79"/>
      <c r="B12" s="80"/>
      <c r="C12" s="80"/>
      <c r="D12" s="81"/>
      <c r="E12" s="81"/>
      <c r="F12" s="81"/>
      <c r="G12" s="81"/>
      <c r="H12" s="81"/>
    </row>
    <row r="13" spans="1:8" ht="24.95" customHeight="1" x14ac:dyDescent="0.35">
      <c r="A13" s="70"/>
      <c r="B13" s="70"/>
      <c r="C13" s="70"/>
      <c r="D13" s="75"/>
      <c r="E13" s="75"/>
      <c r="F13" s="75"/>
      <c r="G13" s="75"/>
      <c r="H13" s="75"/>
    </row>
    <row r="14" spans="1:8" ht="24.95" customHeight="1" x14ac:dyDescent="0.35">
      <c r="A14" s="74"/>
      <c r="B14" s="74"/>
      <c r="C14" s="74"/>
      <c r="D14" s="75"/>
      <c r="E14" s="75"/>
      <c r="F14" s="75"/>
      <c r="G14" s="75"/>
      <c r="H14" s="75"/>
    </row>
    <row r="15" spans="1:8" ht="24.95" customHeight="1" x14ac:dyDescent="0.35">
      <c r="A15" s="74"/>
      <c r="B15" s="74"/>
      <c r="C15" s="74"/>
      <c r="D15" s="75"/>
      <c r="E15" s="75"/>
      <c r="F15" s="75"/>
      <c r="G15" s="75"/>
      <c r="H15" s="75"/>
    </row>
    <row r="16" spans="1:8" ht="24.95" customHeight="1" x14ac:dyDescent="0.35">
      <c r="A16" s="74"/>
      <c r="B16" s="74"/>
      <c r="C16" s="74"/>
      <c r="D16" s="75"/>
      <c r="E16" s="75"/>
      <c r="F16" s="75"/>
      <c r="G16" s="75"/>
      <c r="H16" s="75"/>
    </row>
    <row r="17" spans="1:8" ht="24.95" customHeight="1" x14ac:dyDescent="0.35">
      <c r="A17" s="74"/>
      <c r="B17" s="74"/>
      <c r="C17" s="74"/>
      <c r="D17" s="75"/>
      <c r="E17" s="75"/>
      <c r="F17" s="75"/>
      <c r="G17" s="75"/>
      <c r="H17" s="75"/>
    </row>
    <row r="18" spans="1:8" ht="24.95" customHeight="1" x14ac:dyDescent="0.35">
      <c r="A18" s="74"/>
      <c r="B18" s="74"/>
      <c r="C18" s="74"/>
      <c r="D18" s="75"/>
      <c r="E18" s="75"/>
      <c r="F18" s="75"/>
      <c r="G18" s="75"/>
      <c r="H18" s="75"/>
    </row>
    <row r="19" spans="1:8" ht="24.95" customHeight="1" x14ac:dyDescent="0.35">
      <c r="A19" s="74"/>
      <c r="B19" s="74"/>
      <c r="C19" s="74"/>
      <c r="D19" s="75"/>
      <c r="E19" s="75"/>
      <c r="F19" s="75"/>
      <c r="G19" s="75"/>
      <c r="H19" s="75"/>
    </row>
    <row r="20" spans="1:8" ht="24.95" customHeight="1" x14ac:dyDescent="0.35">
      <c r="A20" s="74"/>
      <c r="B20" s="74"/>
      <c r="C20" s="74"/>
      <c r="D20" s="75"/>
      <c r="E20" s="75"/>
      <c r="F20" s="75"/>
      <c r="G20" s="75"/>
      <c r="H20" s="75"/>
    </row>
    <row r="21" spans="1:8" ht="24.95" customHeight="1" x14ac:dyDescent="0.35">
      <c r="A21" s="74"/>
      <c r="B21" s="74"/>
      <c r="C21" s="74"/>
      <c r="D21" s="75"/>
      <c r="E21" s="75"/>
      <c r="F21" s="75"/>
      <c r="G21" s="75"/>
      <c r="H21" s="75"/>
    </row>
  </sheetData>
  <mergeCells count="6">
    <mergeCell ref="A1:H1"/>
    <mergeCell ref="A2:H2"/>
    <mergeCell ref="A3:A4"/>
    <mergeCell ref="C3:C4"/>
    <mergeCell ref="D3:G3"/>
    <mergeCell ref="H3:H4"/>
  </mergeCells>
  <pageMargins left="0.59" right="0.7" top="0.75" bottom="0.75" header="0.3" footer="0.3"/>
  <pageSetup paperSize="9" scale="62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rightToLeft="1" topLeftCell="A16" zoomScale="70" zoomScaleNormal="70" workbookViewId="0">
      <selection activeCell="I25" sqref="I25"/>
    </sheetView>
  </sheetViews>
  <sheetFormatPr defaultRowHeight="15" x14ac:dyDescent="0.25"/>
  <cols>
    <col min="1" max="1" width="27.7109375" customWidth="1"/>
    <col min="2" max="2" width="16" customWidth="1"/>
    <col min="3" max="3" width="17.7109375" customWidth="1"/>
    <col min="4" max="4" width="17" customWidth="1"/>
    <col min="5" max="6" width="16.28515625" customWidth="1"/>
    <col min="7" max="7" width="14.7109375" customWidth="1"/>
    <col min="8" max="8" width="16.7109375" customWidth="1"/>
  </cols>
  <sheetData>
    <row r="1" spans="1:8" ht="33.75" customHeight="1" x14ac:dyDescent="0.25">
      <c r="A1" s="1914" t="s">
        <v>189</v>
      </c>
      <c r="B1" s="1914"/>
      <c r="C1" s="1914"/>
      <c r="D1" s="1914"/>
      <c r="E1" s="1914"/>
      <c r="F1" s="1914"/>
      <c r="G1" s="1914"/>
      <c r="H1" s="1914"/>
    </row>
    <row r="2" spans="1:8" ht="39.75" customHeight="1" thickBot="1" x14ac:dyDescent="0.3">
      <c r="A2" s="1949" t="s">
        <v>283</v>
      </c>
      <c r="B2" s="1949"/>
      <c r="C2" s="1949"/>
      <c r="D2" s="1949"/>
      <c r="E2" s="1949"/>
      <c r="F2" s="1949"/>
      <c r="G2" s="1949"/>
      <c r="H2" s="1949"/>
    </row>
    <row r="3" spans="1:8" ht="30" customHeight="1" thickTop="1" thickBot="1" x14ac:dyDescent="0.3">
      <c r="A3" s="1948" t="s">
        <v>279</v>
      </c>
      <c r="B3" s="1957" t="s">
        <v>190</v>
      </c>
      <c r="C3" s="1955" t="s">
        <v>147</v>
      </c>
      <c r="D3" s="1955"/>
      <c r="E3" s="1955"/>
      <c r="F3" s="1955"/>
      <c r="G3" s="1955"/>
      <c r="H3" s="1952" t="s">
        <v>188</v>
      </c>
    </row>
    <row r="4" spans="1:8" ht="30" customHeight="1" thickTop="1" thickBot="1" x14ac:dyDescent="0.3">
      <c r="A4" s="1949"/>
      <c r="B4" s="1951"/>
      <c r="C4" s="68" t="s">
        <v>148</v>
      </c>
      <c r="D4" s="68" t="s">
        <v>149</v>
      </c>
      <c r="E4" s="68" t="s">
        <v>150</v>
      </c>
      <c r="F4" s="68" t="s">
        <v>151</v>
      </c>
      <c r="G4" s="68" t="s">
        <v>0</v>
      </c>
      <c r="H4" s="1953"/>
    </row>
    <row r="5" spans="1:8" ht="30" customHeight="1" thickTop="1" x14ac:dyDescent="0.35">
      <c r="A5" s="62" t="s">
        <v>49</v>
      </c>
      <c r="B5" s="171">
        <v>1427</v>
      </c>
      <c r="C5" s="167">
        <v>0</v>
      </c>
      <c r="D5" s="167">
        <v>2</v>
      </c>
      <c r="E5" s="167">
        <v>2</v>
      </c>
      <c r="F5" s="167">
        <v>121</v>
      </c>
      <c r="G5" s="167">
        <v>125</v>
      </c>
      <c r="H5" s="167">
        <f>B5+G5</f>
        <v>1552</v>
      </c>
    </row>
    <row r="6" spans="1:8" ht="30" customHeight="1" x14ac:dyDescent="0.35">
      <c r="A6" s="118" t="s">
        <v>50</v>
      </c>
      <c r="B6" s="171">
        <v>316</v>
      </c>
      <c r="C6" s="167">
        <v>37</v>
      </c>
      <c r="D6" s="167">
        <v>29</v>
      </c>
      <c r="E6" s="167">
        <v>0</v>
      </c>
      <c r="F6" s="167">
        <v>28</v>
      </c>
      <c r="G6" s="167">
        <v>94</v>
      </c>
      <c r="H6" s="167">
        <f t="shared" ref="H6:H26" si="0">B6+G6</f>
        <v>410</v>
      </c>
    </row>
    <row r="7" spans="1:8" ht="30" customHeight="1" x14ac:dyDescent="0.35">
      <c r="A7" s="118" t="s">
        <v>51</v>
      </c>
      <c r="B7" s="171">
        <v>48</v>
      </c>
      <c r="C7" s="167">
        <v>0</v>
      </c>
      <c r="D7" s="167">
        <v>7</v>
      </c>
      <c r="E7" s="167">
        <v>0</v>
      </c>
      <c r="F7" s="167">
        <v>0</v>
      </c>
      <c r="G7" s="167">
        <v>7</v>
      </c>
      <c r="H7" s="167">
        <f t="shared" si="0"/>
        <v>55</v>
      </c>
    </row>
    <row r="8" spans="1:8" ht="30" customHeight="1" x14ac:dyDescent="0.35">
      <c r="A8" s="118" t="s">
        <v>52</v>
      </c>
      <c r="B8" s="171">
        <v>0</v>
      </c>
      <c r="C8" s="167">
        <v>0</v>
      </c>
      <c r="D8" s="167">
        <v>0</v>
      </c>
      <c r="E8" s="167">
        <v>0</v>
      </c>
      <c r="F8" s="167">
        <v>0</v>
      </c>
      <c r="G8" s="167">
        <v>0</v>
      </c>
      <c r="H8" s="167">
        <f t="shared" si="0"/>
        <v>0</v>
      </c>
    </row>
    <row r="9" spans="1:8" ht="30" customHeight="1" x14ac:dyDescent="0.35">
      <c r="A9" s="118" t="s">
        <v>53</v>
      </c>
      <c r="B9" s="171">
        <v>112</v>
      </c>
      <c r="C9" s="167">
        <v>0</v>
      </c>
      <c r="D9" s="167">
        <v>0</v>
      </c>
      <c r="E9" s="167">
        <v>0</v>
      </c>
      <c r="F9" s="167">
        <v>1</v>
      </c>
      <c r="G9" s="167">
        <v>1</v>
      </c>
      <c r="H9" s="167">
        <f t="shared" si="0"/>
        <v>113</v>
      </c>
    </row>
    <row r="10" spans="1:8" ht="30" customHeight="1" x14ac:dyDescent="0.35">
      <c r="A10" s="118" t="s">
        <v>54</v>
      </c>
      <c r="B10" s="171">
        <v>32</v>
      </c>
      <c r="C10" s="167">
        <v>0</v>
      </c>
      <c r="D10" s="167">
        <v>0</v>
      </c>
      <c r="E10" s="167">
        <v>1</v>
      </c>
      <c r="F10" s="167">
        <v>1</v>
      </c>
      <c r="G10" s="167">
        <v>2</v>
      </c>
      <c r="H10" s="167">
        <f t="shared" si="0"/>
        <v>34</v>
      </c>
    </row>
    <row r="11" spans="1:8" ht="30" customHeight="1" x14ac:dyDescent="0.35">
      <c r="A11" s="118" t="s">
        <v>55</v>
      </c>
      <c r="B11" s="171">
        <v>0</v>
      </c>
      <c r="C11" s="167">
        <v>0</v>
      </c>
      <c r="D11" s="167">
        <v>0</v>
      </c>
      <c r="E11" s="167">
        <v>0</v>
      </c>
      <c r="F11" s="167">
        <v>0</v>
      </c>
      <c r="G11" s="167">
        <v>0</v>
      </c>
      <c r="H11" s="167">
        <f t="shared" si="0"/>
        <v>0</v>
      </c>
    </row>
    <row r="12" spans="1:8" ht="30" customHeight="1" x14ac:dyDescent="0.35">
      <c r="A12" s="118" t="s">
        <v>56</v>
      </c>
      <c r="B12" s="171">
        <v>701</v>
      </c>
      <c r="C12" s="167">
        <v>35</v>
      </c>
      <c r="D12" s="167">
        <v>7</v>
      </c>
      <c r="E12" s="167">
        <v>2</v>
      </c>
      <c r="F12" s="167">
        <v>0</v>
      </c>
      <c r="G12" s="167">
        <v>44</v>
      </c>
      <c r="H12" s="167">
        <f t="shared" si="0"/>
        <v>745</v>
      </c>
    </row>
    <row r="13" spans="1:8" ht="30" customHeight="1" x14ac:dyDescent="0.35">
      <c r="A13" s="118" t="s">
        <v>57</v>
      </c>
      <c r="B13" s="171">
        <v>683</v>
      </c>
      <c r="C13" s="167">
        <v>13</v>
      </c>
      <c r="D13" s="167">
        <v>3</v>
      </c>
      <c r="E13" s="167">
        <v>0</v>
      </c>
      <c r="F13" s="167">
        <v>3</v>
      </c>
      <c r="G13" s="167">
        <v>19</v>
      </c>
      <c r="H13" s="167">
        <f t="shared" si="0"/>
        <v>702</v>
      </c>
    </row>
    <row r="14" spans="1:8" ht="30" customHeight="1" x14ac:dyDescent="0.35">
      <c r="A14" s="61" t="s">
        <v>154</v>
      </c>
      <c r="B14" s="171">
        <v>31</v>
      </c>
      <c r="C14" s="167">
        <v>0</v>
      </c>
      <c r="D14" s="167">
        <v>4</v>
      </c>
      <c r="E14" s="167">
        <v>0</v>
      </c>
      <c r="F14" s="167">
        <v>1</v>
      </c>
      <c r="G14" s="167">
        <v>5</v>
      </c>
      <c r="H14" s="167">
        <f t="shared" si="0"/>
        <v>36</v>
      </c>
    </row>
    <row r="15" spans="1:8" ht="30" customHeight="1" x14ac:dyDescent="0.35">
      <c r="A15" s="61" t="s">
        <v>155</v>
      </c>
      <c r="B15" s="171">
        <v>61</v>
      </c>
      <c r="C15" s="167">
        <v>2</v>
      </c>
      <c r="D15" s="167">
        <v>3</v>
      </c>
      <c r="E15" s="167">
        <v>0</v>
      </c>
      <c r="F15" s="167">
        <v>0</v>
      </c>
      <c r="G15" s="167">
        <v>5</v>
      </c>
      <c r="H15" s="167">
        <f t="shared" si="0"/>
        <v>66</v>
      </c>
    </row>
    <row r="16" spans="1:8" ht="30" customHeight="1" x14ac:dyDescent="0.35">
      <c r="A16" s="61" t="s">
        <v>156</v>
      </c>
      <c r="B16" s="171">
        <v>65</v>
      </c>
      <c r="C16" s="167">
        <v>0</v>
      </c>
      <c r="D16" s="167">
        <v>0</v>
      </c>
      <c r="E16" s="167">
        <v>0</v>
      </c>
      <c r="F16" s="167">
        <v>0</v>
      </c>
      <c r="G16" s="167">
        <v>0</v>
      </c>
      <c r="H16" s="167">
        <f t="shared" si="0"/>
        <v>65</v>
      </c>
    </row>
    <row r="17" spans="1:8" ht="30" customHeight="1" x14ac:dyDescent="0.35">
      <c r="A17" s="61" t="s">
        <v>158</v>
      </c>
      <c r="B17" s="171">
        <v>9</v>
      </c>
      <c r="C17" s="167">
        <v>0</v>
      </c>
      <c r="D17" s="167">
        <v>0</v>
      </c>
      <c r="E17" s="167">
        <v>0</v>
      </c>
      <c r="F17" s="167">
        <v>0</v>
      </c>
      <c r="G17" s="167">
        <v>0</v>
      </c>
      <c r="H17" s="167">
        <f t="shared" si="0"/>
        <v>9</v>
      </c>
    </row>
    <row r="18" spans="1:8" ht="30" customHeight="1" x14ac:dyDescent="0.35">
      <c r="A18" s="61" t="s">
        <v>157</v>
      </c>
      <c r="B18" s="171">
        <v>110</v>
      </c>
      <c r="C18" s="167">
        <v>1</v>
      </c>
      <c r="D18" s="167">
        <v>6</v>
      </c>
      <c r="E18" s="167">
        <v>3</v>
      </c>
      <c r="F18" s="167">
        <v>0</v>
      </c>
      <c r="G18" s="167">
        <v>10</v>
      </c>
      <c r="H18" s="167">
        <f t="shared" si="0"/>
        <v>120</v>
      </c>
    </row>
    <row r="19" spans="1:8" ht="30" customHeight="1" x14ac:dyDescent="0.35">
      <c r="A19" s="61" t="s">
        <v>162</v>
      </c>
      <c r="B19" s="171">
        <v>524</v>
      </c>
      <c r="C19" s="167">
        <v>4</v>
      </c>
      <c r="D19" s="167">
        <v>4</v>
      </c>
      <c r="E19" s="167">
        <v>28</v>
      </c>
      <c r="F19" s="167">
        <v>14</v>
      </c>
      <c r="G19" s="167">
        <v>50</v>
      </c>
      <c r="H19" s="167">
        <f t="shared" si="0"/>
        <v>574</v>
      </c>
    </row>
    <row r="20" spans="1:8" ht="30" customHeight="1" x14ac:dyDescent="0.35">
      <c r="A20" s="61" t="s">
        <v>159</v>
      </c>
      <c r="B20" s="171">
        <v>0</v>
      </c>
      <c r="C20" s="167">
        <v>0</v>
      </c>
      <c r="D20" s="167">
        <v>0</v>
      </c>
      <c r="E20" s="167">
        <v>0</v>
      </c>
      <c r="F20" s="167">
        <v>0</v>
      </c>
      <c r="G20" s="167">
        <v>0</v>
      </c>
      <c r="H20" s="167">
        <f t="shared" si="0"/>
        <v>0</v>
      </c>
    </row>
    <row r="21" spans="1:8" ht="28.5" customHeight="1" x14ac:dyDescent="0.35">
      <c r="A21" s="61" t="s">
        <v>160</v>
      </c>
      <c r="B21" s="171">
        <v>504</v>
      </c>
      <c r="C21" s="167">
        <v>3</v>
      </c>
      <c r="D21" s="167">
        <v>0</v>
      </c>
      <c r="E21" s="167">
        <v>6</v>
      </c>
      <c r="F21" s="167">
        <v>0</v>
      </c>
      <c r="G21" s="167">
        <v>9</v>
      </c>
      <c r="H21" s="167">
        <f t="shared" si="0"/>
        <v>513</v>
      </c>
    </row>
    <row r="22" spans="1:8" ht="30.75" customHeight="1" x14ac:dyDescent="0.35">
      <c r="A22" s="61" t="s">
        <v>161</v>
      </c>
      <c r="B22" s="171">
        <v>0</v>
      </c>
      <c r="C22" s="167">
        <v>0</v>
      </c>
      <c r="D22" s="167">
        <v>0</v>
      </c>
      <c r="E22" s="167">
        <v>0</v>
      </c>
      <c r="F22" s="167">
        <v>0</v>
      </c>
      <c r="G22" s="167">
        <v>0</v>
      </c>
      <c r="H22" s="167">
        <f t="shared" si="0"/>
        <v>0</v>
      </c>
    </row>
    <row r="23" spans="1:8" ht="27.75" customHeight="1" x14ac:dyDescent="0.35">
      <c r="A23" s="61" t="s">
        <v>163</v>
      </c>
      <c r="B23" s="171">
        <v>283</v>
      </c>
      <c r="C23" s="167">
        <v>0</v>
      </c>
      <c r="D23" s="167">
        <v>2</v>
      </c>
      <c r="E23" s="167">
        <v>6</v>
      </c>
      <c r="F23" s="167">
        <v>0</v>
      </c>
      <c r="G23" s="167">
        <v>8</v>
      </c>
      <c r="H23" s="167">
        <f t="shared" si="0"/>
        <v>291</v>
      </c>
    </row>
    <row r="24" spans="1:8" ht="30" customHeight="1" x14ac:dyDescent="0.35">
      <c r="A24" s="61" t="s">
        <v>164</v>
      </c>
      <c r="B24" s="171">
        <v>167</v>
      </c>
      <c r="C24" s="167">
        <v>0</v>
      </c>
      <c r="D24" s="167">
        <v>0</v>
      </c>
      <c r="E24" s="167">
        <v>1</v>
      </c>
      <c r="F24" s="167">
        <v>23</v>
      </c>
      <c r="G24" s="167">
        <v>24</v>
      </c>
      <c r="H24" s="167">
        <f t="shared" si="0"/>
        <v>191</v>
      </c>
    </row>
    <row r="25" spans="1:8" ht="40.5" customHeight="1" thickBot="1" x14ac:dyDescent="0.4">
      <c r="A25" s="169" t="s">
        <v>284</v>
      </c>
      <c r="B25" s="171">
        <f t="shared" ref="B25:G25" si="1">SUM(B5:B24)</f>
        <v>5073</v>
      </c>
      <c r="C25" s="171">
        <f t="shared" si="1"/>
        <v>95</v>
      </c>
      <c r="D25" s="171">
        <f t="shared" si="1"/>
        <v>67</v>
      </c>
      <c r="E25" s="171">
        <f t="shared" si="1"/>
        <v>49</v>
      </c>
      <c r="F25" s="171">
        <f t="shared" si="1"/>
        <v>192</v>
      </c>
      <c r="G25" s="171">
        <f t="shared" si="1"/>
        <v>403</v>
      </c>
      <c r="H25" s="167">
        <f t="shared" si="0"/>
        <v>5476</v>
      </c>
    </row>
    <row r="26" spans="1:8" ht="36.75" customHeight="1" thickTop="1" thickBot="1" x14ac:dyDescent="0.4">
      <c r="A26" s="170" t="s">
        <v>16</v>
      </c>
      <c r="B26" s="172">
        <f>B25+' جدول 11 لكل القطاعات'!B32</f>
        <v>79697</v>
      </c>
      <c r="C26" s="172">
        <f>C25+' جدول 11 لكل القطاعات'!C32</f>
        <v>1976</v>
      </c>
      <c r="D26" s="172">
        <f>D25+' جدول 11 لكل القطاعات'!D32</f>
        <v>1175</v>
      </c>
      <c r="E26" s="172">
        <f>E25+' جدول 11 لكل القطاعات'!E32</f>
        <v>740</v>
      </c>
      <c r="F26" s="172">
        <f>F25+' جدول 11 لكل القطاعات'!F32</f>
        <v>1433</v>
      </c>
      <c r="G26" s="172">
        <f>G25+' جدول 11 لكل القطاعات'!G32</f>
        <v>5324</v>
      </c>
      <c r="H26" s="172">
        <f t="shared" si="0"/>
        <v>85021</v>
      </c>
    </row>
    <row r="28" spans="1:8" ht="26.25" customHeight="1" x14ac:dyDescent="0.25"/>
    <row r="35" ht="26.25" customHeight="1" x14ac:dyDescent="0.25"/>
    <row r="37" ht="26.25" customHeight="1" x14ac:dyDescent="0.25"/>
    <row r="46" ht="26.25" customHeight="1" x14ac:dyDescent="0.25"/>
  </sheetData>
  <mergeCells count="6">
    <mergeCell ref="A1:H1"/>
    <mergeCell ref="A2:H2"/>
    <mergeCell ref="A3:A4"/>
    <mergeCell ref="B3:B4"/>
    <mergeCell ref="C3:G3"/>
    <mergeCell ref="H3:H4"/>
  </mergeCells>
  <pageMargins left="0.7" right="0.7" top="1.1100000000000001" bottom="0.62" header="0.77" footer="0.3"/>
  <pageSetup paperSize="9" scale="59" orientation="portrait" verticalDpi="1200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230"/>
  <sheetViews>
    <sheetView rightToLeft="1" view="pageBreakPreview" zoomScale="70" zoomScaleNormal="59" zoomScaleSheetLayoutView="70" workbookViewId="0">
      <selection activeCell="B24" sqref="B24"/>
    </sheetView>
  </sheetViews>
  <sheetFormatPr defaultColWidth="9.140625" defaultRowHeight="15" x14ac:dyDescent="0.25"/>
  <cols>
    <col min="1" max="1" width="25.140625" style="258" customWidth="1"/>
    <col min="2" max="2" width="15.28515625" style="258" customWidth="1"/>
    <col min="3" max="3" width="12" style="258" customWidth="1"/>
    <col min="4" max="5" width="14.140625" style="258" customWidth="1"/>
    <col min="6" max="6" width="19.42578125" style="258" customWidth="1"/>
    <col min="7" max="7" width="16.28515625" style="258" customWidth="1"/>
    <col min="8" max="8" width="10.140625" style="258" customWidth="1"/>
    <col min="9" max="9" width="27.7109375" style="345" customWidth="1"/>
    <col min="10" max="11" width="9.140625" style="258"/>
    <col min="12" max="12" width="12.140625" style="258" bestFit="1" customWidth="1"/>
    <col min="13" max="15" width="9.5703125" style="258" bestFit="1" customWidth="1"/>
    <col min="16" max="16" width="12.140625" style="258" bestFit="1" customWidth="1"/>
    <col min="17" max="16384" width="9.140625" style="258"/>
  </cols>
  <sheetData>
    <row r="1" spans="1:16" ht="33" customHeight="1" x14ac:dyDescent="0.25">
      <c r="A1" s="1766" t="s">
        <v>1002</v>
      </c>
      <c r="B1" s="1766"/>
      <c r="C1" s="1766"/>
      <c r="D1" s="1766"/>
      <c r="E1" s="1766"/>
      <c r="F1" s="1766"/>
      <c r="G1" s="1766"/>
      <c r="H1" s="1766"/>
      <c r="I1" s="1766"/>
    </row>
    <row r="2" spans="1:16" ht="45" customHeight="1" x14ac:dyDescent="0.25">
      <c r="A2" s="1766" t="s">
        <v>1032</v>
      </c>
      <c r="B2" s="1766"/>
      <c r="C2" s="1766"/>
      <c r="D2" s="1766"/>
      <c r="E2" s="1766"/>
      <c r="F2" s="1766"/>
      <c r="G2" s="1766"/>
      <c r="H2" s="1766"/>
      <c r="I2" s="1766"/>
    </row>
    <row r="3" spans="1:16" ht="24.6" customHeight="1" thickBot="1" x14ac:dyDescent="0.3">
      <c r="A3" s="353" t="s">
        <v>798</v>
      </c>
      <c r="B3" s="353"/>
      <c r="C3" s="353"/>
      <c r="D3" s="353"/>
      <c r="E3" s="353"/>
      <c r="F3" s="353"/>
      <c r="G3" s="353"/>
      <c r="H3" s="353"/>
      <c r="I3" s="353" t="s">
        <v>799</v>
      </c>
    </row>
    <row r="4" spans="1:16" ht="36.6" customHeight="1" thickBot="1" x14ac:dyDescent="0.3">
      <c r="A4" s="1972" t="s">
        <v>875</v>
      </c>
      <c r="B4" s="1976" t="s">
        <v>511</v>
      </c>
      <c r="C4" s="1975" t="s">
        <v>800</v>
      </c>
      <c r="D4" s="1920"/>
      <c r="E4" s="1920"/>
      <c r="F4" s="1920"/>
      <c r="G4" s="1972" t="s">
        <v>801</v>
      </c>
      <c r="H4" s="1976" t="s">
        <v>368</v>
      </c>
      <c r="I4" s="1972" t="s">
        <v>855</v>
      </c>
    </row>
    <row r="5" spans="1:16" ht="31.5" customHeight="1" thickBot="1" x14ac:dyDescent="0.45">
      <c r="A5" s="1973"/>
      <c r="B5" s="1977"/>
      <c r="C5" s="694">
        <v>4</v>
      </c>
      <c r="D5" s="694">
        <v>6</v>
      </c>
      <c r="E5" s="694">
        <v>8</v>
      </c>
      <c r="F5" s="753" t="s">
        <v>802</v>
      </c>
      <c r="G5" s="1974"/>
      <c r="H5" s="1977"/>
      <c r="I5" s="1973"/>
      <c r="L5" s="1328"/>
      <c r="M5" s="1328"/>
      <c r="N5" s="1328"/>
      <c r="O5" s="1328"/>
      <c r="P5" s="1328"/>
    </row>
    <row r="6" spans="1:16" ht="26.25" customHeight="1" thickBot="1" x14ac:dyDescent="0.45">
      <c r="A6" s="745" t="s">
        <v>784</v>
      </c>
      <c r="B6" s="746"/>
      <c r="C6" s="746"/>
      <c r="D6" s="746"/>
      <c r="E6" s="746"/>
      <c r="F6" s="746"/>
      <c r="G6" s="746"/>
      <c r="H6" s="754"/>
      <c r="I6" s="755" t="s">
        <v>698</v>
      </c>
      <c r="L6" s="1328"/>
      <c r="M6" s="1328"/>
      <c r="N6" s="1328"/>
      <c r="O6" s="1328"/>
      <c r="P6" s="1328"/>
    </row>
    <row r="7" spans="1:16" ht="64.5" hidden="1" customHeight="1" x14ac:dyDescent="0.4">
      <c r="A7" s="747"/>
      <c r="B7" s="296"/>
      <c r="C7" s="296"/>
      <c r="D7" s="296"/>
      <c r="E7" s="296"/>
      <c r="F7" s="296"/>
      <c r="G7" s="296"/>
      <c r="H7" s="296"/>
      <c r="I7" s="748"/>
      <c r="L7" s="1328"/>
      <c r="M7" s="1328"/>
      <c r="N7" s="1328"/>
      <c r="O7" s="1328"/>
      <c r="P7" s="1328"/>
    </row>
    <row r="8" spans="1:16" ht="48" hidden="1" customHeight="1" x14ac:dyDescent="0.4">
      <c r="A8" s="747"/>
      <c r="B8" s="296"/>
      <c r="C8" s="296"/>
      <c r="D8" s="296"/>
      <c r="E8" s="296"/>
      <c r="F8" s="296"/>
      <c r="G8" s="296"/>
      <c r="H8" s="296"/>
      <c r="I8" s="748"/>
      <c r="L8" s="1328"/>
      <c r="M8" s="1328"/>
      <c r="N8" s="1328"/>
      <c r="O8" s="1328"/>
      <c r="P8" s="1328"/>
    </row>
    <row r="9" spans="1:16" ht="58.5" hidden="1" customHeight="1" x14ac:dyDescent="0.4">
      <c r="A9" s="747"/>
      <c r="B9" s="296"/>
      <c r="C9" s="296"/>
      <c r="D9" s="296"/>
      <c r="E9" s="296"/>
      <c r="F9" s="296"/>
      <c r="G9" s="296"/>
      <c r="H9" s="296"/>
      <c r="I9" s="748"/>
      <c r="L9" s="1328"/>
      <c r="M9" s="1328"/>
      <c r="N9" s="1328"/>
      <c r="O9" s="1328"/>
      <c r="P9" s="1328"/>
    </row>
    <row r="10" spans="1:16" ht="87.75" hidden="1" customHeight="1" x14ac:dyDescent="0.4">
      <c r="A10" s="747"/>
      <c r="B10" s="296"/>
      <c r="C10" s="296"/>
      <c r="D10" s="296"/>
      <c r="E10" s="296"/>
      <c r="F10" s="296"/>
      <c r="G10" s="296"/>
      <c r="H10" s="296"/>
      <c r="I10" s="748"/>
      <c r="L10" s="1328"/>
      <c r="M10" s="1328"/>
      <c r="N10" s="1328"/>
      <c r="O10" s="1328"/>
      <c r="P10" s="1328"/>
    </row>
    <row r="11" spans="1:16" ht="27" customHeight="1" x14ac:dyDescent="0.4">
      <c r="A11" s="1964" t="s">
        <v>196</v>
      </c>
      <c r="B11" s="798" t="s">
        <v>512</v>
      </c>
      <c r="C11" s="800">
        <v>33</v>
      </c>
      <c r="D11" s="800">
        <v>157</v>
      </c>
      <c r="E11" s="800">
        <v>14</v>
      </c>
      <c r="F11" s="800">
        <v>2</v>
      </c>
      <c r="G11" s="800">
        <v>206</v>
      </c>
      <c r="H11" s="703" t="s">
        <v>381</v>
      </c>
      <c r="I11" s="1959" t="s">
        <v>389</v>
      </c>
      <c r="L11" s="1328"/>
      <c r="M11" s="1328"/>
      <c r="N11" s="1328"/>
      <c r="O11" s="1328"/>
      <c r="P11" s="1328"/>
    </row>
    <row r="12" spans="1:16" ht="27" customHeight="1" x14ac:dyDescent="0.4">
      <c r="A12" s="1965"/>
      <c r="B12" s="751" t="s">
        <v>639</v>
      </c>
      <c r="C12" s="636">
        <v>4</v>
      </c>
      <c r="D12" s="636">
        <v>42</v>
      </c>
      <c r="E12" s="727">
        <v>1</v>
      </c>
      <c r="F12" s="636">
        <v>0</v>
      </c>
      <c r="G12" s="636">
        <v>47</v>
      </c>
      <c r="H12" s="752" t="s">
        <v>382</v>
      </c>
      <c r="I12" s="1959"/>
      <c r="L12" s="1328"/>
      <c r="M12" s="1328"/>
      <c r="N12" s="1328"/>
      <c r="O12" s="1328"/>
      <c r="P12" s="1328"/>
    </row>
    <row r="13" spans="1:16" ht="27" customHeight="1" x14ac:dyDescent="0.4">
      <c r="A13" s="1965"/>
      <c r="B13" s="751" t="s">
        <v>513</v>
      </c>
      <c r="C13" s="636">
        <v>0</v>
      </c>
      <c r="D13" s="636">
        <v>93</v>
      </c>
      <c r="E13" s="727">
        <v>0</v>
      </c>
      <c r="F13" s="636">
        <v>0</v>
      </c>
      <c r="G13" s="636">
        <v>93</v>
      </c>
      <c r="H13" s="752" t="s">
        <v>383</v>
      </c>
      <c r="I13" s="1959"/>
      <c r="L13" s="1328"/>
      <c r="M13" s="1328"/>
      <c r="N13" s="1328"/>
      <c r="O13" s="1328"/>
      <c r="P13" s="1328"/>
    </row>
    <row r="14" spans="1:16" ht="27" customHeight="1" thickBot="1" x14ac:dyDescent="0.3">
      <c r="A14" s="1965"/>
      <c r="B14" s="525" t="s">
        <v>514</v>
      </c>
      <c r="C14" s="719">
        <v>13</v>
      </c>
      <c r="D14" s="719">
        <v>11</v>
      </c>
      <c r="E14" s="719">
        <v>0</v>
      </c>
      <c r="F14" s="719">
        <v>0</v>
      </c>
      <c r="G14" s="719">
        <v>24</v>
      </c>
      <c r="H14" s="756" t="s">
        <v>369</v>
      </c>
      <c r="I14" s="1959"/>
    </row>
    <row r="15" spans="1:16" ht="27" customHeight="1" thickBot="1" x14ac:dyDescent="0.3">
      <c r="A15" s="1966"/>
      <c r="B15" s="758" t="s">
        <v>507</v>
      </c>
      <c r="C15" s="780">
        <f>SUM(C11:C14)</f>
        <v>50</v>
      </c>
      <c r="D15" s="780">
        <f>SUM(D11:D14)</f>
        <v>303</v>
      </c>
      <c r="E15" s="780">
        <f>SUM(E11:E14)</f>
        <v>15</v>
      </c>
      <c r="F15" s="780">
        <f>SUM(F11:F14)</f>
        <v>2</v>
      </c>
      <c r="G15" s="780">
        <f>SUM(G11:G14)</f>
        <v>370</v>
      </c>
      <c r="H15" s="759" t="s">
        <v>372</v>
      </c>
      <c r="I15" s="1971"/>
    </row>
    <row r="16" spans="1:16" ht="27" customHeight="1" x14ac:dyDescent="0.35">
      <c r="A16" s="1964" t="s">
        <v>301</v>
      </c>
      <c r="B16" s="757" t="s">
        <v>512</v>
      </c>
      <c r="C16" s="658">
        <v>295</v>
      </c>
      <c r="D16" s="658">
        <v>19</v>
      </c>
      <c r="E16" s="658">
        <v>3</v>
      </c>
      <c r="F16" s="658">
        <v>3</v>
      </c>
      <c r="G16" s="658">
        <f t="shared" ref="G16:G30" si="0">SUM(C16:F16)</f>
        <v>320</v>
      </c>
      <c r="H16" s="703" t="s">
        <v>381</v>
      </c>
      <c r="I16" s="1961" t="s">
        <v>390</v>
      </c>
      <c r="J16" s="1332"/>
    </row>
    <row r="17" spans="1:16" ht="27" customHeight="1" x14ac:dyDescent="0.35">
      <c r="A17" s="1965"/>
      <c r="B17" s="751" t="s">
        <v>639</v>
      </c>
      <c r="C17" s="636">
        <v>23</v>
      </c>
      <c r="D17" s="636">
        <v>126</v>
      </c>
      <c r="E17" s="727">
        <v>12</v>
      </c>
      <c r="F17" s="636">
        <v>2</v>
      </c>
      <c r="G17" s="636">
        <f t="shared" si="0"/>
        <v>163</v>
      </c>
      <c r="H17" s="752" t="s">
        <v>382</v>
      </c>
      <c r="I17" s="1962"/>
      <c r="J17" s="1332"/>
    </row>
    <row r="18" spans="1:16" ht="27" customHeight="1" x14ac:dyDescent="0.35">
      <c r="A18" s="1965"/>
      <c r="B18" s="751" t="s">
        <v>513</v>
      </c>
      <c r="C18" s="636">
        <v>94</v>
      </c>
      <c r="D18" s="636">
        <v>0</v>
      </c>
      <c r="E18" s="727">
        <v>4</v>
      </c>
      <c r="F18" s="636">
        <v>2</v>
      </c>
      <c r="G18" s="636">
        <f t="shared" si="0"/>
        <v>100</v>
      </c>
      <c r="H18" s="752" t="s">
        <v>383</v>
      </c>
      <c r="I18" s="1962"/>
      <c r="J18" s="1332"/>
      <c r="L18" s="1336"/>
      <c r="M18" s="1336"/>
      <c r="N18" s="1336"/>
      <c r="O18" s="1336"/>
    </row>
    <row r="19" spans="1:16" ht="27" customHeight="1" thickBot="1" x14ac:dyDescent="0.4">
      <c r="A19" s="1965"/>
      <c r="B19" s="525" t="s">
        <v>514</v>
      </c>
      <c r="C19" s="719">
        <v>330</v>
      </c>
      <c r="D19" s="719">
        <v>26</v>
      </c>
      <c r="E19" s="719">
        <v>1</v>
      </c>
      <c r="F19" s="719">
        <v>5</v>
      </c>
      <c r="G19" s="719">
        <f t="shared" si="0"/>
        <v>362</v>
      </c>
      <c r="H19" s="756" t="s">
        <v>369</v>
      </c>
      <c r="I19" s="1962"/>
      <c r="J19" s="1332"/>
      <c r="L19" s="1336"/>
      <c r="M19" s="1336"/>
      <c r="N19" s="1336"/>
      <c r="O19" s="1336"/>
    </row>
    <row r="20" spans="1:16" ht="27" customHeight="1" thickBot="1" x14ac:dyDescent="0.55000000000000004">
      <c r="A20" s="1966"/>
      <c r="B20" s="758" t="s">
        <v>507</v>
      </c>
      <c r="C20" s="780">
        <f>SUM(C16:C19)</f>
        <v>742</v>
      </c>
      <c r="D20" s="780">
        <f>SUM(D16:D19)</f>
        <v>171</v>
      </c>
      <c r="E20" s="780">
        <f>SUM(E16:E19)</f>
        <v>20</v>
      </c>
      <c r="F20" s="780">
        <f>SUM(F16:F19)</f>
        <v>12</v>
      </c>
      <c r="G20" s="780">
        <f t="shared" si="0"/>
        <v>945</v>
      </c>
      <c r="H20" s="759" t="s">
        <v>372</v>
      </c>
      <c r="I20" s="1963"/>
      <c r="J20" s="1332"/>
      <c r="L20" s="1329"/>
      <c r="M20" s="1329"/>
      <c r="N20" s="1329"/>
      <c r="O20" s="1329"/>
      <c r="P20" s="1329"/>
    </row>
    <row r="21" spans="1:16" ht="27" customHeight="1" x14ac:dyDescent="0.5">
      <c r="A21" s="1964" t="s">
        <v>304</v>
      </c>
      <c r="B21" s="757" t="s">
        <v>512</v>
      </c>
      <c r="C21" s="658">
        <v>129</v>
      </c>
      <c r="D21" s="658">
        <v>1</v>
      </c>
      <c r="E21" s="658">
        <v>0</v>
      </c>
      <c r="F21" s="658">
        <v>1</v>
      </c>
      <c r="G21" s="658">
        <f t="shared" si="0"/>
        <v>131</v>
      </c>
      <c r="H21" s="703" t="s">
        <v>381</v>
      </c>
      <c r="I21" s="1958" t="s">
        <v>480</v>
      </c>
      <c r="J21" s="1332"/>
      <c r="L21" s="1329"/>
      <c r="M21" s="1329"/>
      <c r="N21" s="1329"/>
      <c r="O21" s="1329"/>
      <c r="P21" s="1329"/>
    </row>
    <row r="22" spans="1:16" ht="27" customHeight="1" x14ac:dyDescent="0.5">
      <c r="A22" s="1965"/>
      <c r="B22" s="751" t="s">
        <v>639</v>
      </c>
      <c r="C22" s="636">
        <v>20</v>
      </c>
      <c r="D22" s="636">
        <v>98</v>
      </c>
      <c r="E22" s="727">
        <v>3</v>
      </c>
      <c r="F22" s="636">
        <v>0</v>
      </c>
      <c r="G22" s="636">
        <f t="shared" si="0"/>
        <v>121</v>
      </c>
      <c r="H22" s="752" t="s">
        <v>382</v>
      </c>
      <c r="I22" s="1959"/>
      <c r="J22" s="1332"/>
      <c r="K22" s="1328"/>
      <c r="L22" s="1328"/>
      <c r="M22" s="1328"/>
      <c r="N22" s="1328"/>
      <c r="O22" s="1329"/>
      <c r="P22" s="1329"/>
    </row>
    <row r="23" spans="1:16" ht="27" customHeight="1" x14ac:dyDescent="0.5">
      <c r="A23" s="1965"/>
      <c r="B23" s="751" t="s">
        <v>513</v>
      </c>
      <c r="C23" s="636">
        <v>17</v>
      </c>
      <c r="D23" s="636">
        <v>26</v>
      </c>
      <c r="E23" s="727">
        <v>2</v>
      </c>
      <c r="F23" s="636">
        <v>0</v>
      </c>
      <c r="G23" s="636">
        <f t="shared" si="0"/>
        <v>45</v>
      </c>
      <c r="H23" s="752" t="s">
        <v>383</v>
      </c>
      <c r="I23" s="1959"/>
      <c r="J23" s="1332"/>
      <c r="L23" s="1329"/>
      <c r="M23" s="1329"/>
      <c r="N23" s="1329"/>
      <c r="O23" s="1329"/>
      <c r="P23" s="1329"/>
    </row>
    <row r="24" spans="1:16" ht="27" customHeight="1" thickBot="1" x14ac:dyDescent="0.55000000000000004">
      <c r="A24" s="1965"/>
      <c r="B24" s="751" t="s">
        <v>514</v>
      </c>
      <c r="C24" s="636">
        <v>503</v>
      </c>
      <c r="D24" s="636">
        <v>16</v>
      </c>
      <c r="E24" s="727">
        <v>0</v>
      </c>
      <c r="F24" s="636">
        <v>0</v>
      </c>
      <c r="G24" s="636">
        <f t="shared" si="0"/>
        <v>519</v>
      </c>
      <c r="H24" s="752" t="s">
        <v>369</v>
      </c>
      <c r="I24" s="1959"/>
      <c r="J24" s="1332"/>
      <c r="L24" s="1329"/>
      <c r="M24" s="1329"/>
      <c r="N24" s="1329"/>
      <c r="O24" s="1329"/>
      <c r="P24" s="1329"/>
    </row>
    <row r="25" spans="1:16" ht="27" customHeight="1" thickBot="1" x14ac:dyDescent="0.55000000000000004">
      <c r="A25" s="1966"/>
      <c r="B25" s="758" t="s">
        <v>507</v>
      </c>
      <c r="C25" s="780">
        <f>SUM(C21:C24)</f>
        <v>669</v>
      </c>
      <c r="D25" s="780">
        <f>SUM(D21:D24)</f>
        <v>141</v>
      </c>
      <c r="E25" s="780">
        <f>SUM(E21:E24)</f>
        <v>5</v>
      </c>
      <c r="F25" s="780">
        <f>SUM(F21:F24)</f>
        <v>1</v>
      </c>
      <c r="G25" s="780">
        <f t="shared" si="0"/>
        <v>816</v>
      </c>
      <c r="H25" s="759" t="s">
        <v>372</v>
      </c>
      <c r="I25" s="1960"/>
      <c r="J25" s="1332"/>
      <c r="L25" s="320"/>
      <c r="M25" s="320"/>
      <c r="N25" s="320"/>
      <c r="O25" s="320"/>
    </row>
    <row r="26" spans="1:16" ht="27" customHeight="1" x14ac:dyDescent="0.5">
      <c r="A26" s="1964" t="s">
        <v>138</v>
      </c>
      <c r="B26" s="749" t="s">
        <v>512</v>
      </c>
      <c r="C26" s="1038">
        <v>329</v>
      </c>
      <c r="D26" s="1038">
        <v>100</v>
      </c>
      <c r="E26" s="770">
        <v>222</v>
      </c>
      <c r="F26" s="1038">
        <v>12</v>
      </c>
      <c r="G26" s="718">
        <f t="shared" si="0"/>
        <v>663</v>
      </c>
      <c r="H26" s="703" t="s">
        <v>381</v>
      </c>
      <c r="I26" s="1961" t="s">
        <v>479</v>
      </c>
      <c r="J26" s="1332"/>
      <c r="L26" s="320"/>
      <c r="M26" s="320"/>
      <c r="N26" s="320"/>
      <c r="O26" s="320"/>
    </row>
    <row r="27" spans="1:16" ht="27" customHeight="1" x14ac:dyDescent="0.5">
      <c r="A27" s="1965"/>
      <c r="B27" s="751" t="s">
        <v>639</v>
      </c>
      <c r="C27" s="636">
        <v>170</v>
      </c>
      <c r="D27" s="636">
        <v>90</v>
      </c>
      <c r="E27" s="727">
        <v>3</v>
      </c>
      <c r="F27" s="636">
        <v>8</v>
      </c>
      <c r="G27" s="636">
        <f t="shared" si="0"/>
        <v>271</v>
      </c>
      <c r="H27" s="752" t="s">
        <v>382</v>
      </c>
      <c r="I27" s="1962"/>
      <c r="J27" s="1332"/>
      <c r="L27" s="320"/>
      <c r="M27" s="320"/>
      <c r="N27" s="320"/>
      <c r="O27" s="320"/>
    </row>
    <row r="28" spans="1:16" ht="27" customHeight="1" x14ac:dyDescent="0.35">
      <c r="A28" s="1965"/>
      <c r="B28" s="751" t="s">
        <v>513</v>
      </c>
      <c r="C28" s="636">
        <v>69</v>
      </c>
      <c r="D28" s="636">
        <v>26</v>
      </c>
      <c r="E28" s="727">
        <v>2</v>
      </c>
      <c r="F28" s="636">
        <v>0</v>
      </c>
      <c r="G28" s="636">
        <f t="shared" si="0"/>
        <v>97</v>
      </c>
      <c r="H28" s="752" t="s">
        <v>383</v>
      </c>
      <c r="I28" s="1962"/>
      <c r="J28" s="1332"/>
    </row>
    <row r="29" spans="1:16" ht="27" customHeight="1" thickBot="1" x14ac:dyDescent="0.4">
      <c r="A29" s="1965"/>
      <c r="B29" s="751" t="s">
        <v>514</v>
      </c>
      <c r="C29" s="636">
        <v>563</v>
      </c>
      <c r="D29" s="636">
        <v>16</v>
      </c>
      <c r="E29" s="727">
        <v>17</v>
      </c>
      <c r="F29" s="636">
        <v>1</v>
      </c>
      <c r="G29" s="636">
        <f t="shared" si="0"/>
        <v>597</v>
      </c>
      <c r="H29" s="752" t="s">
        <v>369</v>
      </c>
      <c r="I29" s="1962"/>
      <c r="J29" s="1332"/>
    </row>
    <row r="30" spans="1:16" ht="27" customHeight="1" thickBot="1" x14ac:dyDescent="0.4">
      <c r="A30" s="1966"/>
      <c r="B30" s="758" t="s">
        <v>507</v>
      </c>
      <c r="C30" s="780">
        <f>SUM(C26:C29)</f>
        <v>1131</v>
      </c>
      <c r="D30" s="780">
        <f>SUM(D26:D29)</f>
        <v>232</v>
      </c>
      <c r="E30" s="780">
        <f>SUM(E26:E29)</f>
        <v>244</v>
      </c>
      <c r="F30" s="780">
        <f>SUM(F26:F29)</f>
        <v>21</v>
      </c>
      <c r="G30" s="780">
        <f t="shared" si="0"/>
        <v>1628</v>
      </c>
      <c r="H30" s="759" t="s">
        <v>372</v>
      </c>
      <c r="I30" s="1963"/>
      <c r="J30" s="1332"/>
    </row>
    <row r="31" spans="1:16" ht="27" customHeight="1" x14ac:dyDescent="0.35">
      <c r="A31" s="1964" t="s">
        <v>136</v>
      </c>
      <c r="B31" s="749" t="s">
        <v>512</v>
      </c>
      <c r="C31" s="1038">
        <v>123</v>
      </c>
      <c r="D31" s="1038">
        <v>46</v>
      </c>
      <c r="E31" s="770">
        <v>2</v>
      </c>
      <c r="F31" s="1038">
        <v>265</v>
      </c>
      <c r="G31" s="1038">
        <v>436</v>
      </c>
      <c r="H31" s="703" t="s">
        <v>381</v>
      </c>
      <c r="I31" s="1961" t="s">
        <v>393</v>
      </c>
      <c r="J31" s="1332"/>
    </row>
    <row r="32" spans="1:16" ht="27" customHeight="1" x14ac:dyDescent="0.35">
      <c r="A32" s="1965"/>
      <c r="B32" s="751" t="s">
        <v>639</v>
      </c>
      <c r="C32" s="636">
        <v>41</v>
      </c>
      <c r="D32" s="636">
        <v>25</v>
      </c>
      <c r="E32" s="727">
        <v>1</v>
      </c>
      <c r="F32" s="636">
        <v>172</v>
      </c>
      <c r="G32" s="636">
        <v>239</v>
      </c>
      <c r="H32" s="752" t="s">
        <v>382</v>
      </c>
      <c r="I32" s="1962"/>
      <c r="J32" s="1332"/>
    </row>
    <row r="33" spans="1:10" ht="27" customHeight="1" x14ac:dyDescent="0.35">
      <c r="A33" s="1965"/>
      <c r="B33" s="751" t="s">
        <v>513</v>
      </c>
      <c r="C33" s="636">
        <v>29</v>
      </c>
      <c r="D33" s="636">
        <v>163</v>
      </c>
      <c r="E33" s="727">
        <v>35</v>
      </c>
      <c r="F33" s="636">
        <v>37</v>
      </c>
      <c r="G33" s="636">
        <v>264</v>
      </c>
      <c r="H33" s="752" t="s">
        <v>383</v>
      </c>
      <c r="I33" s="1962"/>
      <c r="J33" s="1332"/>
    </row>
    <row r="34" spans="1:10" ht="27" customHeight="1" thickBot="1" x14ac:dyDescent="0.4">
      <c r="A34" s="1965"/>
      <c r="B34" s="751" t="s">
        <v>514</v>
      </c>
      <c r="C34" s="636">
        <v>37</v>
      </c>
      <c r="D34" s="636">
        <v>100</v>
      </c>
      <c r="E34" s="727">
        <v>0</v>
      </c>
      <c r="F34" s="636">
        <v>72</v>
      </c>
      <c r="G34" s="636">
        <v>209</v>
      </c>
      <c r="H34" s="752" t="s">
        <v>369</v>
      </c>
      <c r="I34" s="1962"/>
      <c r="J34" s="1332"/>
    </row>
    <row r="35" spans="1:10" ht="27" customHeight="1" thickBot="1" x14ac:dyDescent="0.3">
      <c r="A35" s="1966"/>
      <c r="B35" s="758" t="s">
        <v>507</v>
      </c>
      <c r="C35" s="780">
        <f>SUM(C31:C34)</f>
        <v>230</v>
      </c>
      <c r="D35" s="780">
        <f>SUM(D31:D34)</f>
        <v>334</v>
      </c>
      <c r="E35" s="780">
        <f>SUM(E31:E34)</f>
        <v>38</v>
      </c>
      <c r="F35" s="780">
        <f>SUM(F31:F34)</f>
        <v>546</v>
      </c>
      <c r="G35" s="780">
        <f>SUM(G31:G34)</f>
        <v>1148</v>
      </c>
      <c r="H35" s="759" t="s">
        <v>372</v>
      </c>
      <c r="I35" s="1963"/>
    </row>
    <row r="36" spans="1:10" ht="27" customHeight="1" x14ac:dyDescent="0.35">
      <c r="A36" s="1964" t="s">
        <v>135</v>
      </c>
      <c r="B36" s="749" t="s">
        <v>512</v>
      </c>
      <c r="C36" s="1038">
        <v>266</v>
      </c>
      <c r="D36" s="1038">
        <v>24</v>
      </c>
      <c r="E36" s="770">
        <v>3</v>
      </c>
      <c r="F36" s="1038">
        <v>0</v>
      </c>
      <c r="G36" s="718">
        <v>293</v>
      </c>
      <c r="H36" s="703" t="s">
        <v>381</v>
      </c>
      <c r="I36" s="1961" t="s">
        <v>394</v>
      </c>
      <c r="J36" s="1332"/>
    </row>
    <row r="37" spans="1:10" ht="27" customHeight="1" x14ac:dyDescent="0.35">
      <c r="A37" s="1965"/>
      <c r="B37" s="751" t="s">
        <v>639</v>
      </c>
      <c r="C37" s="636">
        <v>30</v>
      </c>
      <c r="D37" s="636">
        <v>86</v>
      </c>
      <c r="E37" s="727">
        <v>8</v>
      </c>
      <c r="F37" s="636">
        <v>0</v>
      </c>
      <c r="G37" s="636">
        <v>124</v>
      </c>
      <c r="H37" s="752" t="s">
        <v>382</v>
      </c>
      <c r="I37" s="1962"/>
      <c r="J37" s="1332"/>
    </row>
    <row r="38" spans="1:10" ht="27" customHeight="1" x14ac:dyDescent="0.35">
      <c r="A38" s="1965"/>
      <c r="B38" s="751" t="s">
        <v>513</v>
      </c>
      <c r="C38" s="636">
        <v>45</v>
      </c>
      <c r="D38" s="636">
        <v>82</v>
      </c>
      <c r="E38" s="727">
        <v>6</v>
      </c>
      <c r="F38" s="636">
        <v>0</v>
      </c>
      <c r="G38" s="636">
        <v>133</v>
      </c>
      <c r="H38" s="752" t="s">
        <v>383</v>
      </c>
      <c r="I38" s="1962"/>
      <c r="J38" s="1332"/>
    </row>
    <row r="39" spans="1:10" ht="27" customHeight="1" thickBot="1" x14ac:dyDescent="0.4">
      <c r="A39" s="1965"/>
      <c r="B39" s="751" t="s">
        <v>514</v>
      </c>
      <c r="C39" s="636">
        <v>452</v>
      </c>
      <c r="D39" s="636">
        <v>182</v>
      </c>
      <c r="E39" s="727">
        <v>12</v>
      </c>
      <c r="F39" s="636">
        <v>1</v>
      </c>
      <c r="G39" s="636">
        <v>647</v>
      </c>
      <c r="H39" s="752" t="s">
        <v>369</v>
      </c>
      <c r="I39" s="1962"/>
      <c r="J39" s="1332"/>
    </row>
    <row r="40" spans="1:10" ht="27" customHeight="1" thickBot="1" x14ac:dyDescent="0.4">
      <c r="A40" s="1966"/>
      <c r="B40" s="758" t="s">
        <v>507</v>
      </c>
      <c r="C40" s="780">
        <f>SUM(C36:C39)</f>
        <v>793</v>
      </c>
      <c r="D40" s="780">
        <f>SUM(D36:D39)</f>
        <v>374</v>
      </c>
      <c r="E40" s="780">
        <f>SUM(E36:E39)</f>
        <v>29</v>
      </c>
      <c r="F40" s="780">
        <f>SUM(F36:F39)</f>
        <v>1</v>
      </c>
      <c r="G40" s="780">
        <f>SUM(G36:G39)</f>
        <v>1197</v>
      </c>
      <c r="H40" s="759" t="s">
        <v>372</v>
      </c>
      <c r="I40" s="1963"/>
      <c r="J40" s="1332"/>
    </row>
    <row r="41" spans="1:10" ht="27" customHeight="1" x14ac:dyDescent="0.35">
      <c r="A41" s="1964" t="s">
        <v>359</v>
      </c>
      <c r="B41" s="749" t="s">
        <v>512</v>
      </c>
      <c r="C41" s="1038">
        <v>436</v>
      </c>
      <c r="D41" s="1038">
        <v>10</v>
      </c>
      <c r="E41" s="770">
        <v>3</v>
      </c>
      <c r="F41" s="1038">
        <v>9</v>
      </c>
      <c r="G41" s="1038">
        <v>458</v>
      </c>
      <c r="H41" s="703" t="s">
        <v>381</v>
      </c>
      <c r="I41" s="1961" t="s">
        <v>438</v>
      </c>
      <c r="J41" s="1332"/>
    </row>
    <row r="42" spans="1:10" ht="27" customHeight="1" x14ac:dyDescent="0.35">
      <c r="A42" s="1965"/>
      <c r="B42" s="751" t="s">
        <v>639</v>
      </c>
      <c r="C42" s="636">
        <v>69</v>
      </c>
      <c r="D42" s="636">
        <v>45</v>
      </c>
      <c r="E42" s="727">
        <v>51</v>
      </c>
      <c r="F42" s="636">
        <v>2</v>
      </c>
      <c r="G42" s="636">
        <v>167</v>
      </c>
      <c r="H42" s="752" t="s">
        <v>382</v>
      </c>
      <c r="I42" s="1962"/>
      <c r="J42" s="1332"/>
    </row>
    <row r="43" spans="1:10" ht="27" customHeight="1" x14ac:dyDescent="0.35">
      <c r="A43" s="1965"/>
      <c r="B43" s="751" t="s">
        <v>513</v>
      </c>
      <c r="C43" s="636">
        <v>60</v>
      </c>
      <c r="D43" s="636">
        <v>8</v>
      </c>
      <c r="E43" s="727">
        <v>10</v>
      </c>
      <c r="F43" s="636">
        <v>6</v>
      </c>
      <c r="G43" s="636">
        <v>84</v>
      </c>
      <c r="H43" s="752" t="s">
        <v>383</v>
      </c>
      <c r="I43" s="1962"/>
      <c r="J43" s="1332"/>
    </row>
    <row r="44" spans="1:10" ht="27" customHeight="1" thickBot="1" x14ac:dyDescent="0.4">
      <c r="A44" s="1965"/>
      <c r="B44" s="751" t="s">
        <v>514</v>
      </c>
      <c r="C44" s="636">
        <v>295</v>
      </c>
      <c r="D44" s="636">
        <v>63</v>
      </c>
      <c r="E44" s="727">
        <v>2</v>
      </c>
      <c r="F44" s="636">
        <v>5</v>
      </c>
      <c r="G44" s="636">
        <v>365</v>
      </c>
      <c r="H44" s="752" t="s">
        <v>369</v>
      </c>
      <c r="I44" s="1962"/>
      <c r="J44" s="1332"/>
    </row>
    <row r="45" spans="1:10" ht="27" customHeight="1" thickBot="1" x14ac:dyDescent="0.4">
      <c r="A45" s="1966"/>
      <c r="B45" s="758" t="s">
        <v>507</v>
      </c>
      <c r="C45" s="780">
        <f>SUM(C41:C44)</f>
        <v>860</v>
      </c>
      <c r="D45" s="780">
        <f>SUM(D41:D44)</f>
        <v>126</v>
      </c>
      <c r="E45" s="780">
        <f>SUM(E41:E44)</f>
        <v>66</v>
      </c>
      <c r="F45" s="780">
        <f>SUM(F41:F44)</f>
        <v>22</v>
      </c>
      <c r="G45" s="780">
        <f>SUM(G41:G44)</f>
        <v>1074</v>
      </c>
      <c r="H45" s="759" t="s">
        <v>372</v>
      </c>
      <c r="I45" s="1963"/>
      <c r="J45" s="1332"/>
    </row>
    <row r="46" spans="1:10" ht="27" customHeight="1" x14ac:dyDescent="0.35">
      <c r="A46" s="1967" t="s">
        <v>70</v>
      </c>
      <c r="B46" s="757" t="s">
        <v>512</v>
      </c>
      <c r="C46" s="771">
        <v>152</v>
      </c>
      <c r="D46" s="771">
        <v>10</v>
      </c>
      <c r="E46" s="771">
        <v>0</v>
      </c>
      <c r="F46" s="771">
        <v>28</v>
      </c>
      <c r="G46" s="658">
        <v>190</v>
      </c>
      <c r="H46" s="710" t="s">
        <v>381</v>
      </c>
      <c r="I46" s="1969" t="s">
        <v>396</v>
      </c>
      <c r="J46" s="1332"/>
    </row>
    <row r="47" spans="1:10" ht="27" customHeight="1" x14ac:dyDescent="0.35">
      <c r="A47" s="1965"/>
      <c r="B47" s="798" t="s">
        <v>639</v>
      </c>
      <c r="C47" s="800">
        <v>3</v>
      </c>
      <c r="D47" s="800">
        <v>57</v>
      </c>
      <c r="E47" s="800">
        <v>8</v>
      </c>
      <c r="F47" s="800">
        <v>9</v>
      </c>
      <c r="G47" s="800">
        <v>77</v>
      </c>
      <c r="H47" s="801" t="s">
        <v>382</v>
      </c>
      <c r="I47" s="1962"/>
      <c r="J47" s="1332"/>
    </row>
    <row r="48" spans="1:10" ht="27" customHeight="1" x14ac:dyDescent="0.35">
      <c r="A48" s="1965"/>
      <c r="B48" s="798" t="s">
        <v>513</v>
      </c>
      <c r="C48" s="800">
        <v>14</v>
      </c>
      <c r="D48" s="800">
        <v>3</v>
      </c>
      <c r="E48" s="800">
        <v>0</v>
      </c>
      <c r="F48" s="800">
        <v>18</v>
      </c>
      <c r="G48" s="800">
        <v>35</v>
      </c>
      <c r="H48" s="801" t="s">
        <v>383</v>
      </c>
      <c r="I48" s="1962"/>
      <c r="J48" s="1332"/>
    </row>
    <row r="49" spans="1:10" ht="27" customHeight="1" thickBot="1" x14ac:dyDescent="0.4">
      <c r="A49" s="1965"/>
      <c r="B49" s="798" t="s">
        <v>514</v>
      </c>
      <c r="C49" s="800">
        <v>62</v>
      </c>
      <c r="D49" s="800">
        <v>10</v>
      </c>
      <c r="E49" s="800">
        <v>0</v>
      </c>
      <c r="F49" s="800">
        <v>58</v>
      </c>
      <c r="G49" s="800">
        <v>130</v>
      </c>
      <c r="H49" s="801" t="s">
        <v>369</v>
      </c>
      <c r="I49" s="1962"/>
      <c r="J49" s="1332"/>
    </row>
    <row r="50" spans="1:10" ht="27" customHeight="1" thickBot="1" x14ac:dyDescent="0.4">
      <c r="A50" s="1968"/>
      <c r="B50" s="758" t="s">
        <v>507</v>
      </c>
      <c r="C50" s="780">
        <f>SUM(C46:C49)</f>
        <v>231</v>
      </c>
      <c r="D50" s="780">
        <f>SUM(D46:D49)</f>
        <v>80</v>
      </c>
      <c r="E50" s="780">
        <f>SUM(E46:E49)</f>
        <v>8</v>
      </c>
      <c r="F50" s="780">
        <f>SUM(F46:F49)</f>
        <v>113</v>
      </c>
      <c r="G50" s="780">
        <f>SUM(G46:G49)</f>
        <v>432</v>
      </c>
      <c r="H50" s="759" t="s">
        <v>372</v>
      </c>
      <c r="I50" s="1970"/>
      <c r="J50" s="1332"/>
    </row>
    <row r="51" spans="1:10" ht="32.1" customHeight="1" x14ac:dyDescent="0.25"/>
    <row r="53" spans="1:10" ht="14.25" customHeight="1" x14ac:dyDescent="0.25"/>
    <row r="55" spans="1:10" ht="14.25" customHeight="1" x14ac:dyDescent="0.25"/>
    <row r="56" spans="1:10" ht="14.25" customHeight="1" x14ac:dyDescent="0.25"/>
    <row r="58" spans="1:10" ht="14.25" customHeight="1" x14ac:dyDescent="0.25"/>
    <row r="60" spans="1:10" ht="14.25" customHeight="1" x14ac:dyDescent="0.25"/>
    <row r="61" spans="1:10" ht="14.25" customHeight="1" x14ac:dyDescent="0.25"/>
    <row r="63" spans="1:10" ht="14.25" customHeight="1" x14ac:dyDescent="0.25"/>
    <row r="65" ht="14.25" customHeight="1" x14ac:dyDescent="0.25"/>
    <row r="66" ht="14.25" customHeight="1" x14ac:dyDescent="0.25"/>
    <row r="68" ht="14.25" customHeight="1" x14ac:dyDescent="0.25"/>
    <row r="70" ht="14.25" customHeight="1" x14ac:dyDescent="0.25"/>
    <row r="71" ht="14.25" customHeight="1" x14ac:dyDescent="0.25"/>
    <row r="73" ht="14.25" customHeight="1" x14ac:dyDescent="0.25"/>
    <row r="76" ht="14.25" customHeight="1" x14ac:dyDescent="0.25"/>
    <row r="78" ht="14.25" customHeight="1" x14ac:dyDescent="0.25"/>
    <row r="80" ht="14.25" customHeight="1" x14ac:dyDescent="0.25"/>
    <row r="81" ht="14.25" customHeight="1" x14ac:dyDescent="0.25"/>
    <row r="83" ht="14.25" customHeight="1" x14ac:dyDescent="0.25"/>
    <row r="85" ht="14.25" customHeight="1" x14ac:dyDescent="0.25"/>
    <row r="86" ht="14.25" customHeight="1" x14ac:dyDescent="0.25"/>
    <row r="88" ht="14.25" customHeight="1" x14ac:dyDescent="0.25"/>
    <row r="90" ht="14.25" customHeight="1" x14ac:dyDescent="0.25"/>
    <row r="91" ht="14.25" customHeight="1" x14ac:dyDescent="0.25"/>
    <row r="93" ht="14.25" customHeight="1" x14ac:dyDescent="0.25"/>
    <row r="95" ht="14.25" customHeight="1" x14ac:dyDescent="0.25"/>
    <row r="96" ht="14.25" customHeight="1" x14ac:dyDescent="0.25"/>
    <row r="98" ht="14.25" customHeight="1" x14ac:dyDescent="0.25"/>
    <row r="100" ht="14.25" customHeight="1" x14ac:dyDescent="0.25"/>
    <row r="101" ht="14.25" customHeight="1" x14ac:dyDescent="0.25"/>
    <row r="103" ht="14.25" customHeight="1" x14ac:dyDescent="0.25"/>
    <row r="105" ht="14.25" customHeight="1" x14ac:dyDescent="0.25"/>
    <row r="106" ht="14.25" customHeight="1" x14ac:dyDescent="0.25"/>
    <row r="108" ht="14.25" customHeight="1" x14ac:dyDescent="0.25"/>
    <row r="111" ht="14.25" customHeight="1" x14ac:dyDescent="0.25"/>
    <row r="113" ht="14.25" customHeight="1" x14ac:dyDescent="0.25"/>
    <row r="115" ht="14.25" customHeight="1" x14ac:dyDescent="0.25"/>
    <row r="116" ht="14.25" customHeight="1" x14ac:dyDescent="0.25"/>
    <row r="118" ht="14.25" customHeight="1" x14ac:dyDescent="0.25"/>
    <row r="120" ht="14.25" customHeight="1" x14ac:dyDescent="0.25"/>
    <row r="123" ht="14.25" customHeight="1" x14ac:dyDescent="0.25"/>
    <row r="124" ht="14.25" customHeight="1" x14ac:dyDescent="0.25"/>
    <row r="125" ht="14.25" customHeight="1" x14ac:dyDescent="0.25"/>
    <row r="128" ht="14.25" customHeight="1" x14ac:dyDescent="0.25"/>
    <row r="130" ht="14.25" customHeight="1" x14ac:dyDescent="0.25"/>
    <row r="132" ht="14.25" customHeight="1" x14ac:dyDescent="0.25"/>
    <row r="133" ht="14.25" customHeight="1" x14ac:dyDescent="0.25"/>
    <row r="136" ht="14.25" customHeight="1" x14ac:dyDescent="0.25"/>
    <row r="138" ht="14.25" customHeight="1" x14ac:dyDescent="0.25"/>
    <row r="140" ht="14.25" customHeight="1" x14ac:dyDescent="0.25"/>
    <row r="143" ht="14.25" customHeight="1" x14ac:dyDescent="0.25"/>
    <row r="145" ht="14.25" customHeight="1" x14ac:dyDescent="0.25"/>
    <row r="148" ht="14.25" customHeight="1" x14ac:dyDescent="0.25"/>
    <row r="150" ht="14.25" customHeight="1" x14ac:dyDescent="0.25"/>
    <row r="153" ht="14.25" customHeight="1" x14ac:dyDescent="0.25"/>
    <row r="155" ht="14.25" customHeight="1" x14ac:dyDescent="0.25"/>
    <row r="158" ht="14.25" customHeight="1" x14ac:dyDescent="0.25"/>
    <row r="159" ht="14.25" customHeight="1" x14ac:dyDescent="0.25"/>
    <row r="160" ht="14.25" customHeight="1" x14ac:dyDescent="0.25"/>
    <row r="163" ht="14.25" customHeight="1" x14ac:dyDescent="0.25"/>
    <row r="165" ht="14.25" customHeight="1" x14ac:dyDescent="0.25"/>
    <row r="168" ht="14.25" customHeight="1" x14ac:dyDescent="0.25"/>
    <row r="170" ht="14.25" customHeight="1" x14ac:dyDescent="0.25"/>
    <row r="173" ht="14.25" customHeight="1" x14ac:dyDescent="0.25"/>
    <row r="175" ht="14.25" customHeight="1" x14ac:dyDescent="0.25"/>
    <row r="177" ht="14.25" customHeight="1" x14ac:dyDescent="0.25"/>
    <row r="178" ht="14.25" customHeight="1" x14ac:dyDescent="0.25"/>
    <row r="180" ht="14.25" customHeight="1" x14ac:dyDescent="0.25"/>
    <row r="182" ht="14.25" customHeight="1" x14ac:dyDescent="0.25"/>
    <row r="183" ht="14.25" customHeight="1" x14ac:dyDescent="0.25"/>
    <row r="185" ht="14.25" customHeight="1" x14ac:dyDescent="0.25"/>
    <row r="186" ht="14.25" customHeight="1" x14ac:dyDescent="0.25"/>
    <row r="188" ht="14.25" customHeight="1" x14ac:dyDescent="0.25"/>
    <row r="191" ht="14.25" customHeight="1" x14ac:dyDescent="0.25"/>
    <row r="193" ht="14.25" customHeight="1" x14ac:dyDescent="0.25"/>
    <row r="196" ht="14.25" customHeight="1" x14ac:dyDescent="0.25"/>
    <row r="198" ht="14.25" customHeight="1" x14ac:dyDescent="0.25"/>
    <row r="200" ht="14.25" customHeight="1" x14ac:dyDescent="0.25"/>
    <row r="203" ht="14.25" customHeight="1" x14ac:dyDescent="0.25"/>
    <row r="204" ht="14.25" customHeight="1" x14ac:dyDescent="0.25"/>
    <row r="205" ht="14.25" customHeight="1" x14ac:dyDescent="0.25"/>
    <row r="208" ht="14.25" customHeight="1" x14ac:dyDescent="0.25"/>
    <row r="210" ht="14.25" customHeight="1" x14ac:dyDescent="0.25"/>
    <row r="213" ht="14.25" customHeight="1" x14ac:dyDescent="0.25"/>
    <row r="215" ht="14.25" customHeight="1" x14ac:dyDescent="0.25"/>
    <row r="218" ht="14.25" customHeight="1" x14ac:dyDescent="0.25"/>
    <row r="220" ht="14.25" customHeight="1" x14ac:dyDescent="0.25"/>
    <row r="230" ht="15" customHeight="1" x14ac:dyDescent="0.25"/>
  </sheetData>
  <mergeCells count="24">
    <mergeCell ref="A1:I1"/>
    <mergeCell ref="I11:I15"/>
    <mergeCell ref="A4:A5"/>
    <mergeCell ref="I4:I5"/>
    <mergeCell ref="G4:G5"/>
    <mergeCell ref="C4:F4"/>
    <mergeCell ref="A2:I2"/>
    <mergeCell ref="A11:A15"/>
    <mergeCell ref="H4:H5"/>
    <mergeCell ref="B4:B5"/>
    <mergeCell ref="I21:I25"/>
    <mergeCell ref="I16:I20"/>
    <mergeCell ref="A41:A45"/>
    <mergeCell ref="A46:A50"/>
    <mergeCell ref="A36:A40"/>
    <mergeCell ref="A31:A35"/>
    <mergeCell ref="I46:I50"/>
    <mergeCell ref="I41:I45"/>
    <mergeCell ref="I36:I40"/>
    <mergeCell ref="I31:I35"/>
    <mergeCell ref="I26:I30"/>
    <mergeCell ref="A16:A20"/>
    <mergeCell ref="A21:A25"/>
    <mergeCell ref="A26:A30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7" orientation="portrait" r:id="rId1"/>
  <headerFooter>
    <oddFooter>&amp;C&amp;"Arial,Bold"&amp;14 40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03"/>
  <sheetViews>
    <sheetView rightToLeft="1" view="pageBreakPreview" topLeftCell="A13" zoomScale="60" zoomScaleNormal="80" workbookViewId="0">
      <selection activeCell="B24" sqref="B24"/>
    </sheetView>
  </sheetViews>
  <sheetFormatPr defaultColWidth="9.140625" defaultRowHeight="31.5" x14ac:dyDescent="0.5"/>
  <cols>
    <col min="1" max="1" width="23.5703125" style="320" customWidth="1"/>
    <col min="2" max="2" width="11.7109375" style="320" customWidth="1"/>
    <col min="3" max="3" width="12.5703125" style="320" customWidth="1"/>
    <col min="4" max="5" width="15.42578125" style="320" customWidth="1"/>
    <col min="6" max="6" width="17.140625" style="320" customWidth="1"/>
    <col min="7" max="7" width="13.140625" style="320" customWidth="1"/>
    <col min="8" max="8" width="10.5703125" style="320" customWidth="1"/>
    <col min="9" max="9" width="34.140625" style="346" customWidth="1"/>
    <col min="10" max="10" width="40.28515625" style="320" hidden="1" customWidth="1"/>
    <col min="11" max="11" width="10.5703125" style="320" bestFit="1" customWidth="1"/>
    <col min="12" max="12" width="12.42578125" style="320" customWidth="1"/>
    <col min="13" max="13" width="15.140625" style="320" customWidth="1"/>
    <col min="14" max="14" width="16.28515625" style="320" customWidth="1"/>
    <col min="15" max="16" width="9.140625" style="320"/>
    <col min="17" max="17" width="23.42578125" style="320" customWidth="1"/>
    <col min="18" max="24" width="9.140625" style="320"/>
    <col min="25" max="25" width="12.28515625" style="320" customWidth="1"/>
    <col min="26" max="31" width="9.140625" style="320"/>
    <col min="32" max="32" width="14.28515625" style="320" customWidth="1"/>
    <col min="33" max="33" width="12" style="320" customWidth="1"/>
    <col min="34" max="16384" width="9.140625" style="320"/>
  </cols>
  <sheetData>
    <row r="1" spans="1:15" ht="44.1" customHeight="1" x14ac:dyDescent="0.5">
      <c r="A1" s="1766" t="s">
        <v>1003</v>
      </c>
      <c r="B1" s="1766"/>
      <c r="C1" s="1766"/>
      <c r="D1" s="1766"/>
      <c r="E1" s="1766"/>
      <c r="F1" s="1766"/>
      <c r="G1" s="1766"/>
      <c r="H1" s="1766"/>
      <c r="I1" s="1766"/>
    </row>
    <row r="2" spans="1:15" ht="48" customHeight="1" x14ac:dyDescent="0.5">
      <c r="A2" s="1766" t="s">
        <v>1033</v>
      </c>
      <c r="B2" s="1766"/>
      <c r="C2" s="1766"/>
      <c r="D2" s="1766"/>
      <c r="E2" s="1766"/>
      <c r="F2" s="1766"/>
      <c r="G2" s="1766"/>
      <c r="H2" s="1766"/>
      <c r="I2" s="1766"/>
    </row>
    <row r="3" spans="1:15" ht="30" customHeight="1" thickBot="1" x14ac:dyDescent="0.55000000000000004">
      <c r="A3" s="353" t="s">
        <v>957</v>
      </c>
      <c r="B3" s="353"/>
      <c r="C3" s="353"/>
      <c r="D3" s="353"/>
      <c r="E3" s="353"/>
      <c r="F3" s="353"/>
      <c r="G3" s="353"/>
      <c r="H3" s="531"/>
      <c r="I3" s="701" t="s">
        <v>803</v>
      </c>
    </row>
    <row r="4" spans="1:15" ht="36.950000000000003" customHeight="1" thickBot="1" x14ac:dyDescent="0.55000000000000004">
      <c r="A4" s="1972" t="s">
        <v>875</v>
      </c>
      <c r="B4" s="1976" t="s">
        <v>515</v>
      </c>
      <c r="C4" s="1972" t="s">
        <v>804</v>
      </c>
      <c r="D4" s="1976"/>
      <c r="E4" s="1920"/>
      <c r="F4" s="1976"/>
      <c r="G4" s="1972" t="s">
        <v>805</v>
      </c>
      <c r="H4" s="1976" t="s">
        <v>368</v>
      </c>
      <c r="I4" s="1972" t="s">
        <v>855</v>
      </c>
    </row>
    <row r="5" spans="1:15" ht="38.1" customHeight="1" thickBot="1" x14ac:dyDescent="0.55000000000000004">
      <c r="A5" s="1981"/>
      <c r="B5" s="1980"/>
      <c r="C5" s="694">
        <v>4</v>
      </c>
      <c r="D5" s="694">
        <v>6</v>
      </c>
      <c r="E5" s="694">
        <v>8</v>
      </c>
      <c r="F5" s="753" t="s">
        <v>802</v>
      </c>
      <c r="G5" s="1980"/>
      <c r="H5" s="1980"/>
      <c r="I5" s="1981"/>
    </row>
    <row r="6" spans="1:15" ht="21.75" customHeight="1" thickBot="1" x14ac:dyDescent="0.55000000000000004">
      <c r="A6" s="1979" t="s">
        <v>780</v>
      </c>
      <c r="B6" s="1979"/>
      <c r="C6" s="746"/>
      <c r="D6" s="746"/>
      <c r="E6" s="746"/>
      <c r="F6" s="746"/>
      <c r="G6" s="746"/>
      <c r="H6" s="1978" t="s">
        <v>698</v>
      </c>
      <c r="I6" s="1978"/>
    </row>
    <row r="7" spans="1:15" ht="23.1" customHeight="1" x14ac:dyDescent="0.5">
      <c r="A7" s="1984" t="s">
        <v>928</v>
      </c>
      <c r="B7" s="749" t="s">
        <v>512</v>
      </c>
      <c r="C7" s="800">
        <v>240</v>
      </c>
      <c r="D7" s="800">
        <v>21</v>
      </c>
      <c r="E7" s="800">
        <v>5</v>
      </c>
      <c r="F7" s="800">
        <v>5</v>
      </c>
      <c r="G7" s="800">
        <f t="shared" ref="G7:G51" si="0">SUM(C7:F7)</f>
        <v>271</v>
      </c>
      <c r="H7" s="761" t="s">
        <v>381</v>
      </c>
      <c r="I7" s="2016" t="s">
        <v>931</v>
      </c>
      <c r="K7" s="1332"/>
      <c r="L7" s="1333"/>
      <c r="M7" s="1333"/>
      <c r="N7" s="1333"/>
      <c r="O7" s="1333"/>
    </row>
    <row r="8" spans="1:15" ht="23.1" customHeight="1" x14ac:dyDescent="0.5">
      <c r="A8" s="1985"/>
      <c r="B8" s="751" t="s">
        <v>639</v>
      </c>
      <c r="C8" s="768">
        <v>53</v>
      </c>
      <c r="D8" s="768">
        <v>131</v>
      </c>
      <c r="E8" s="727">
        <v>124</v>
      </c>
      <c r="F8" s="768">
        <v>0</v>
      </c>
      <c r="G8" s="768">
        <f t="shared" si="0"/>
        <v>308</v>
      </c>
      <c r="H8" s="763" t="s">
        <v>382</v>
      </c>
      <c r="I8" s="2012"/>
    </row>
    <row r="9" spans="1:15" ht="23.1" customHeight="1" x14ac:dyDescent="0.5">
      <c r="A9" s="1985"/>
      <c r="B9" s="751" t="s">
        <v>513</v>
      </c>
      <c r="C9" s="768">
        <v>70</v>
      </c>
      <c r="D9" s="768">
        <v>0</v>
      </c>
      <c r="E9" s="727">
        <v>2</v>
      </c>
      <c r="F9" s="768">
        <v>1</v>
      </c>
      <c r="G9" s="768">
        <f t="shared" si="0"/>
        <v>73</v>
      </c>
      <c r="H9" s="763" t="s">
        <v>383</v>
      </c>
      <c r="I9" s="2012"/>
      <c r="K9" s="1328"/>
    </row>
    <row r="10" spans="1:15" ht="23.1" customHeight="1" thickBot="1" x14ac:dyDescent="0.55000000000000004">
      <c r="A10" s="1985"/>
      <c r="B10" s="525" t="s">
        <v>516</v>
      </c>
      <c r="C10" s="719">
        <v>221</v>
      </c>
      <c r="D10" s="719">
        <v>25</v>
      </c>
      <c r="E10" s="719">
        <v>0</v>
      </c>
      <c r="F10" s="719">
        <v>1</v>
      </c>
      <c r="G10" s="719">
        <f t="shared" si="0"/>
        <v>247</v>
      </c>
      <c r="H10" s="756" t="s">
        <v>369</v>
      </c>
      <c r="I10" s="2012"/>
    </row>
    <row r="11" spans="1:15" ht="23.1" customHeight="1" thickBot="1" x14ac:dyDescent="0.55000000000000004">
      <c r="A11" s="1986"/>
      <c r="B11" s="758" t="s">
        <v>517</v>
      </c>
      <c r="C11" s="780">
        <f>SUM(C7:C10)</f>
        <v>584</v>
      </c>
      <c r="D11" s="780">
        <f>SUM(D7:D10)</f>
        <v>177</v>
      </c>
      <c r="E11" s="780">
        <f>SUM(E7:E10)</f>
        <v>131</v>
      </c>
      <c r="F11" s="780">
        <f>SUM(F7:F10)</f>
        <v>7</v>
      </c>
      <c r="G11" s="780">
        <f t="shared" si="0"/>
        <v>899</v>
      </c>
      <c r="H11" s="759" t="s">
        <v>372</v>
      </c>
      <c r="I11" s="2013"/>
    </row>
    <row r="12" spans="1:15" ht="23.1" customHeight="1" x14ac:dyDescent="0.5">
      <c r="A12" s="1987" t="s">
        <v>139</v>
      </c>
      <c r="B12" s="757" t="s">
        <v>512</v>
      </c>
      <c r="C12" s="658">
        <v>82</v>
      </c>
      <c r="D12" s="658">
        <v>14</v>
      </c>
      <c r="E12" s="658">
        <v>0</v>
      </c>
      <c r="F12" s="658">
        <v>4</v>
      </c>
      <c r="G12" s="658">
        <f t="shared" si="0"/>
        <v>100</v>
      </c>
      <c r="H12" s="761" t="s">
        <v>381</v>
      </c>
      <c r="I12" s="2017" t="s">
        <v>397</v>
      </c>
      <c r="K12" s="1333"/>
      <c r="L12" s="1328"/>
      <c r="M12" s="1328"/>
      <c r="N12" s="1328"/>
      <c r="O12" s="1328"/>
    </row>
    <row r="13" spans="1:15" ht="23.1" customHeight="1" x14ac:dyDescent="0.5">
      <c r="A13" s="1985"/>
      <c r="B13" s="751" t="s">
        <v>639</v>
      </c>
      <c r="C13" s="636">
        <v>6</v>
      </c>
      <c r="D13" s="636">
        <v>34</v>
      </c>
      <c r="E13" s="727">
        <v>16</v>
      </c>
      <c r="F13" s="636">
        <v>5</v>
      </c>
      <c r="G13" s="636">
        <f t="shared" si="0"/>
        <v>61</v>
      </c>
      <c r="H13" s="763" t="s">
        <v>382</v>
      </c>
      <c r="I13" s="2018"/>
      <c r="K13" s="1333"/>
    </row>
    <row r="14" spans="1:15" ht="23.1" customHeight="1" x14ac:dyDescent="0.5">
      <c r="A14" s="1985"/>
      <c r="B14" s="751" t="s">
        <v>513</v>
      </c>
      <c r="C14" s="636">
        <v>8</v>
      </c>
      <c r="D14" s="636">
        <v>28</v>
      </c>
      <c r="E14" s="727">
        <v>0</v>
      </c>
      <c r="F14" s="636">
        <v>0</v>
      </c>
      <c r="G14" s="636">
        <f t="shared" si="0"/>
        <v>36</v>
      </c>
      <c r="H14" s="763" t="s">
        <v>383</v>
      </c>
      <c r="I14" s="2018"/>
      <c r="K14" s="1333"/>
    </row>
    <row r="15" spans="1:15" ht="23.1" customHeight="1" thickBot="1" x14ac:dyDescent="0.55000000000000004">
      <c r="A15" s="1985"/>
      <c r="B15" s="751" t="s">
        <v>516</v>
      </c>
      <c r="C15" s="636">
        <v>143</v>
      </c>
      <c r="D15" s="636">
        <v>0</v>
      </c>
      <c r="E15" s="727">
        <v>0</v>
      </c>
      <c r="F15" s="636">
        <v>16</v>
      </c>
      <c r="G15" s="636">
        <f t="shared" si="0"/>
        <v>159</v>
      </c>
      <c r="H15" s="763" t="s">
        <v>369</v>
      </c>
      <c r="I15" s="2018"/>
      <c r="K15" s="1333"/>
    </row>
    <row r="16" spans="1:15" ht="23.1" customHeight="1" thickBot="1" x14ac:dyDescent="0.55000000000000004">
      <c r="A16" s="1986"/>
      <c r="B16" s="758" t="s">
        <v>517</v>
      </c>
      <c r="C16" s="780">
        <f>SUM(C12:C15)</f>
        <v>239</v>
      </c>
      <c r="D16" s="780">
        <f>SUM(D12:D15)</f>
        <v>76</v>
      </c>
      <c r="E16" s="780">
        <f>SUM(E12:E15)</f>
        <v>16</v>
      </c>
      <c r="F16" s="780">
        <f>SUM(F12:F15)</f>
        <v>25</v>
      </c>
      <c r="G16" s="780">
        <f t="shared" si="0"/>
        <v>356</v>
      </c>
      <c r="H16" s="759" t="s">
        <v>372</v>
      </c>
      <c r="I16" s="2019"/>
    </row>
    <row r="17" spans="1:9" ht="23.1" customHeight="1" x14ac:dyDescent="0.5">
      <c r="A17" s="1987" t="s">
        <v>354</v>
      </c>
      <c r="B17" s="749" t="s">
        <v>512</v>
      </c>
      <c r="C17" s="1038">
        <v>123</v>
      </c>
      <c r="D17" s="1038">
        <v>41</v>
      </c>
      <c r="E17" s="770">
        <v>2</v>
      </c>
      <c r="F17" s="1038">
        <v>0</v>
      </c>
      <c r="G17" s="718">
        <f t="shared" si="0"/>
        <v>166</v>
      </c>
      <c r="H17" s="761" t="s">
        <v>381</v>
      </c>
      <c r="I17" s="2011" t="s">
        <v>398</v>
      </c>
    </row>
    <row r="18" spans="1:9" ht="23.1" customHeight="1" x14ac:dyDescent="0.5">
      <c r="A18" s="1985"/>
      <c r="B18" s="762" t="s">
        <v>639</v>
      </c>
      <c r="C18" s="636">
        <v>25</v>
      </c>
      <c r="D18" s="636">
        <v>80</v>
      </c>
      <c r="E18" s="727">
        <v>11</v>
      </c>
      <c r="F18" s="636">
        <v>0</v>
      </c>
      <c r="G18" s="768">
        <f t="shared" si="0"/>
        <v>116</v>
      </c>
      <c r="H18" s="763" t="s">
        <v>382</v>
      </c>
      <c r="I18" s="2012"/>
    </row>
    <row r="19" spans="1:9" ht="23.1" customHeight="1" x14ac:dyDescent="0.5">
      <c r="A19" s="1985"/>
      <c r="B19" s="751" t="s">
        <v>513</v>
      </c>
      <c r="C19" s="636">
        <v>98</v>
      </c>
      <c r="D19" s="636">
        <v>9</v>
      </c>
      <c r="E19" s="727">
        <v>1</v>
      </c>
      <c r="F19" s="636">
        <v>0</v>
      </c>
      <c r="G19" s="768">
        <f t="shared" si="0"/>
        <v>108</v>
      </c>
      <c r="H19" s="763" t="s">
        <v>383</v>
      </c>
      <c r="I19" s="2012"/>
    </row>
    <row r="20" spans="1:9" ht="23.1" customHeight="1" thickBot="1" x14ac:dyDescent="0.55000000000000004">
      <c r="A20" s="1985"/>
      <c r="B20" s="751" t="s">
        <v>516</v>
      </c>
      <c r="C20" s="636">
        <v>43</v>
      </c>
      <c r="D20" s="636">
        <v>3</v>
      </c>
      <c r="E20" s="727">
        <v>0</v>
      </c>
      <c r="F20" s="636">
        <v>0</v>
      </c>
      <c r="G20" s="768">
        <f t="shared" si="0"/>
        <v>46</v>
      </c>
      <c r="H20" s="763" t="s">
        <v>369</v>
      </c>
      <c r="I20" s="2012"/>
    </row>
    <row r="21" spans="1:9" ht="23.1" customHeight="1" thickBot="1" x14ac:dyDescent="0.55000000000000004">
      <c r="A21" s="1986"/>
      <c r="B21" s="758" t="s">
        <v>517</v>
      </c>
      <c r="C21" s="780">
        <f>SUM(C17:C20)</f>
        <v>289</v>
      </c>
      <c r="D21" s="780">
        <f>SUM(D17:D20)</f>
        <v>133</v>
      </c>
      <c r="E21" s="780">
        <f>SUM(E17:E20)</f>
        <v>14</v>
      </c>
      <c r="F21" s="780">
        <v>0</v>
      </c>
      <c r="G21" s="780">
        <f t="shared" si="0"/>
        <v>436</v>
      </c>
      <c r="H21" s="759" t="s">
        <v>372</v>
      </c>
      <c r="I21" s="2013"/>
    </row>
    <row r="22" spans="1:9" ht="23.1" customHeight="1" x14ac:dyDescent="0.5">
      <c r="A22" s="1987" t="s">
        <v>321</v>
      </c>
      <c r="B22" s="749" t="s">
        <v>512</v>
      </c>
      <c r="C22" s="1038">
        <v>320</v>
      </c>
      <c r="D22" s="1038">
        <v>27</v>
      </c>
      <c r="E22" s="770">
        <v>2</v>
      </c>
      <c r="F22" s="1038">
        <v>10</v>
      </c>
      <c r="G22" s="1038">
        <f t="shared" si="0"/>
        <v>359</v>
      </c>
      <c r="H22" s="761" t="s">
        <v>381</v>
      </c>
      <c r="I22" s="2011" t="s">
        <v>427</v>
      </c>
    </row>
    <row r="23" spans="1:9" ht="23.1" customHeight="1" x14ac:dyDescent="0.5">
      <c r="A23" s="1985"/>
      <c r="B23" s="762" t="s">
        <v>639</v>
      </c>
      <c r="C23" s="636">
        <v>24</v>
      </c>
      <c r="D23" s="636">
        <v>79</v>
      </c>
      <c r="E23" s="727">
        <v>0</v>
      </c>
      <c r="F23" s="636">
        <v>2</v>
      </c>
      <c r="G23" s="636">
        <f t="shared" si="0"/>
        <v>105</v>
      </c>
      <c r="H23" s="763" t="s">
        <v>382</v>
      </c>
      <c r="I23" s="2012"/>
    </row>
    <row r="24" spans="1:9" ht="23.1" customHeight="1" x14ac:dyDescent="0.5">
      <c r="A24" s="1985"/>
      <c r="B24" s="751" t="s">
        <v>513</v>
      </c>
      <c r="C24" s="636">
        <v>224</v>
      </c>
      <c r="D24" s="636">
        <v>253</v>
      </c>
      <c r="E24" s="727">
        <v>20</v>
      </c>
      <c r="F24" s="636">
        <v>12</v>
      </c>
      <c r="G24" s="636">
        <f t="shared" si="0"/>
        <v>509</v>
      </c>
      <c r="H24" s="763" t="s">
        <v>383</v>
      </c>
      <c r="I24" s="2012"/>
    </row>
    <row r="25" spans="1:9" ht="23.1" customHeight="1" thickBot="1" x14ac:dyDescent="0.55000000000000004">
      <c r="A25" s="1985"/>
      <c r="B25" s="751" t="s">
        <v>516</v>
      </c>
      <c r="C25" s="636">
        <v>340</v>
      </c>
      <c r="D25" s="636">
        <v>17</v>
      </c>
      <c r="E25" s="727">
        <v>0</v>
      </c>
      <c r="F25" s="636">
        <v>8</v>
      </c>
      <c r="G25" s="636">
        <f t="shared" si="0"/>
        <v>365</v>
      </c>
      <c r="H25" s="763" t="s">
        <v>369</v>
      </c>
      <c r="I25" s="2012"/>
    </row>
    <row r="26" spans="1:9" ht="23.1" customHeight="1" thickBot="1" x14ac:dyDescent="0.55000000000000004">
      <c r="A26" s="1988"/>
      <c r="B26" s="758" t="s">
        <v>517</v>
      </c>
      <c r="C26" s="780">
        <f>SUM(C22:C25)</f>
        <v>908</v>
      </c>
      <c r="D26" s="780">
        <f>SUM(D22:D25)</f>
        <v>376</v>
      </c>
      <c r="E26" s="780">
        <f>SUM(E22:E25)</f>
        <v>22</v>
      </c>
      <c r="F26" s="780">
        <f>SUM(F22:F25)</f>
        <v>32</v>
      </c>
      <c r="G26" s="780">
        <f t="shared" si="0"/>
        <v>1338</v>
      </c>
      <c r="H26" s="759" t="s">
        <v>372</v>
      </c>
      <c r="I26" s="2013"/>
    </row>
    <row r="27" spans="1:9" ht="23.1" customHeight="1" thickBot="1" x14ac:dyDescent="0.55000000000000004">
      <c r="A27" s="1989" t="s">
        <v>134</v>
      </c>
      <c r="B27" s="749" t="s">
        <v>512</v>
      </c>
      <c r="C27" s="769">
        <v>131</v>
      </c>
      <c r="D27" s="769">
        <v>19</v>
      </c>
      <c r="E27" s="770">
        <v>6</v>
      </c>
      <c r="F27" s="769">
        <v>1</v>
      </c>
      <c r="G27" s="718">
        <f t="shared" si="0"/>
        <v>157</v>
      </c>
      <c r="H27" s="761" t="s">
        <v>381</v>
      </c>
      <c r="I27" s="2014" t="s">
        <v>400</v>
      </c>
    </row>
    <row r="28" spans="1:9" ht="23.1" customHeight="1" thickTop="1" thickBot="1" x14ac:dyDescent="0.55000000000000004">
      <c r="A28" s="1990"/>
      <c r="B28" s="762" t="s">
        <v>639</v>
      </c>
      <c r="C28" s="768">
        <v>29</v>
      </c>
      <c r="D28" s="768">
        <v>72</v>
      </c>
      <c r="E28" s="727">
        <v>10</v>
      </c>
      <c r="F28" s="768">
        <v>2</v>
      </c>
      <c r="G28" s="768">
        <f t="shared" si="0"/>
        <v>113</v>
      </c>
      <c r="H28" s="763" t="s">
        <v>382</v>
      </c>
      <c r="I28" s="2000"/>
    </row>
    <row r="29" spans="1:9" ht="23.1" customHeight="1" thickTop="1" thickBot="1" x14ac:dyDescent="0.55000000000000004">
      <c r="A29" s="1990"/>
      <c r="B29" s="751" t="s">
        <v>513</v>
      </c>
      <c r="C29" s="768">
        <v>389</v>
      </c>
      <c r="D29" s="768">
        <v>29</v>
      </c>
      <c r="E29" s="727">
        <v>7</v>
      </c>
      <c r="F29" s="768">
        <v>3</v>
      </c>
      <c r="G29" s="768">
        <f t="shared" si="0"/>
        <v>428</v>
      </c>
      <c r="H29" s="763" t="s">
        <v>383</v>
      </c>
      <c r="I29" s="2000"/>
    </row>
    <row r="30" spans="1:9" ht="23.1" customHeight="1" thickTop="1" thickBot="1" x14ac:dyDescent="0.55000000000000004">
      <c r="A30" s="1990"/>
      <c r="B30" s="751" t="s">
        <v>516</v>
      </c>
      <c r="C30" s="768">
        <v>223</v>
      </c>
      <c r="D30" s="768">
        <v>19</v>
      </c>
      <c r="E30" s="727">
        <v>1</v>
      </c>
      <c r="F30" s="768">
        <v>3</v>
      </c>
      <c r="G30" s="768">
        <f t="shared" si="0"/>
        <v>246</v>
      </c>
      <c r="H30" s="763" t="s">
        <v>369</v>
      </c>
      <c r="I30" s="2000"/>
    </row>
    <row r="31" spans="1:9" ht="23.1" customHeight="1" thickTop="1" thickBot="1" x14ac:dyDescent="0.55000000000000004">
      <c r="A31" s="1991"/>
      <c r="B31" s="758" t="s">
        <v>517</v>
      </c>
      <c r="C31" s="780">
        <f>SUM(C27:C30)</f>
        <v>772</v>
      </c>
      <c r="D31" s="780">
        <f>SUM(D27:D30)</f>
        <v>139</v>
      </c>
      <c r="E31" s="780">
        <f>SUM(E27:E30)</f>
        <v>24</v>
      </c>
      <c r="F31" s="780">
        <f>SUM(F27:F30)</f>
        <v>9</v>
      </c>
      <c r="G31" s="780">
        <f t="shared" si="0"/>
        <v>944</v>
      </c>
      <c r="H31" s="759" t="s">
        <v>372</v>
      </c>
      <c r="I31" s="2015"/>
    </row>
    <row r="32" spans="1:9" ht="23.1" customHeight="1" thickBot="1" x14ac:dyDescent="0.55000000000000004">
      <c r="A32" s="1992" t="s">
        <v>312</v>
      </c>
      <c r="B32" s="749" t="s">
        <v>512</v>
      </c>
      <c r="C32" s="769">
        <v>229</v>
      </c>
      <c r="D32" s="769">
        <v>81</v>
      </c>
      <c r="E32" s="770">
        <v>6</v>
      </c>
      <c r="F32" s="769">
        <v>2</v>
      </c>
      <c r="G32" s="1038">
        <f t="shared" si="0"/>
        <v>318</v>
      </c>
      <c r="H32" s="761" t="s">
        <v>381</v>
      </c>
      <c r="I32" s="1999" t="s">
        <v>401</v>
      </c>
    </row>
    <row r="33" spans="1:9" ht="23.1" customHeight="1" thickTop="1" thickBot="1" x14ac:dyDescent="0.55000000000000004">
      <c r="A33" s="1990"/>
      <c r="B33" s="762" t="s">
        <v>639</v>
      </c>
      <c r="C33" s="768">
        <v>88</v>
      </c>
      <c r="D33" s="768">
        <v>258</v>
      </c>
      <c r="E33" s="727">
        <v>6</v>
      </c>
      <c r="F33" s="768">
        <v>2</v>
      </c>
      <c r="G33" s="636">
        <f t="shared" si="0"/>
        <v>354</v>
      </c>
      <c r="H33" s="763" t="s">
        <v>382</v>
      </c>
      <c r="I33" s="2000"/>
    </row>
    <row r="34" spans="1:9" ht="23.1" customHeight="1" thickTop="1" thickBot="1" x14ac:dyDescent="0.55000000000000004">
      <c r="A34" s="1990"/>
      <c r="B34" s="751" t="s">
        <v>513</v>
      </c>
      <c r="C34" s="768">
        <v>173</v>
      </c>
      <c r="D34" s="768">
        <v>57</v>
      </c>
      <c r="E34" s="727">
        <v>1</v>
      </c>
      <c r="F34" s="768">
        <v>0</v>
      </c>
      <c r="G34" s="636">
        <f t="shared" si="0"/>
        <v>231</v>
      </c>
      <c r="H34" s="763" t="s">
        <v>383</v>
      </c>
      <c r="I34" s="2000"/>
    </row>
    <row r="35" spans="1:9" ht="23.1" customHeight="1" thickTop="1" thickBot="1" x14ac:dyDescent="0.55000000000000004">
      <c r="A35" s="1990"/>
      <c r="B35" s="751" t="s">
        <v>516</v>
      </c>
      <c r="C35" s="768">
        <v>188</v>
      </c>
      <c r="D35" s="768">
        <v>69</v>
      </c>
      <c r="E35" s="727">
        <v>0</v>
      </c>
      <c r="F35" s="768">
        <v>16</v>
      </c>
      <c r="G35" s="636">
        <f t="shared" si="0"/>
        <v>273</v>
      </c>
      <c r="H35" s="763" t="s">
        <v>369</v>
      </c>
      <c r="I35" s="2000"/>
    </row>
    <row r="36" spans="1:9" ht="23.1" customHeight="1" thickTop="1" thickBot="1" x14ac:dyDescent="0.55000000000000004">
      <c r="A36" s="1993"/>
      <c r="B36" s="758" t="s">
        <v>517</v>
      </c>
      <c r="C36" s="780">
        <f>SUM(C32:C35)</f>
        <v>678</v>
      </c>
      <c r="D36" s="780">
        <f>SUM(D32:D35)</f>
        <v>465</v>
      </c>
      <c r="E36" s="780">
        <f>SUM(E32:E35)</f>
        <v>13</v>
      </c>
      <c r="F36" s="780">
        <f>SUM(F32:F35)</f>
        <v>20</v>
      </c>
      <c r="G36" s="780">
        <f t="shared" si="0"/>
        <v>1176</v>
      </c>
      <c r="H36" s="759" t="s">
        <v>372</v>
      </c>
      <c r="I36" s="2001"/>
    </row>
    <row r="37" spans="1:9" ht="23.1" customHeight="1" thickBot="1" x14ac:dyDescent="0.55000000000000004">
      <c r="A37" s="1994" t="s">
        <v>296</v>
      </c>
      <c r="B37" s="749" t="s">
        <v>512</v>
      </c>
      <c r="C37" s="769">
        <v>95</v>
      </c>
      <c r="D37" s="769">
        <v>21</v>
      </c>
      <c r="E37" s="770">
        <v>1</v>
      </c>
      <c r="F37" s="769">
        <v>14</v>
      </c>
      <c r="G37" s="718">
        <f t="shared" si="0"/>
        <v>131</v>
      </c>
      <c r="H37" s="761" t="s">
        <v>381</v>
      </c>
      <c r="I37" s="2002" t="s">
        <v>402</v>
      </c>
    </row>
    <row r="38" spans="1:9" ht="23.1" customHeight="1" thickTop="1" thickBot="1" x14ac:dyDescent="0.55000000000000004">
      <c r="A38" s="1995"/>
      <c r="B38" s="762" t="s">
        <v>639</v>
      </c>
      <c r="C38" s="768">
        <v>51</v>
      </c>
      <c r="D38" s="768">
        <v>48</v>
      </c>
      <c r="E38" s="727">
        <v>14</v>
      </c>
      <c r="F38" s="768">
        <v>36</v>
      </c>
      <c r="G38" s="768">
        <f t="shared" si="0"/>
        <v>149</v>
      </c>
      <c r="H38" s="763" t="s">
        <v>382</v>
      </c>
      <c r="I38" s="2003"/>
    </row>
    <row r="39" spans="1:9" ht="23.1" customHeight="1" thickTop="1" thickBot="1" x14ac:dyDescent="0.55000000000000004">
      <c r="A39" s="1995"/>
      <c r="B39" s="751" t="s">
        <v>513</v>
      </c>
      <c r="C39" s="768">
        <v>10</v>
      </c>
      <c r="D39" s="768">
        <v>4</v>
      </c>
      <c r="E39" s="727">
        <v>3</v>
      </c>
      <c r="F39" s="768">
        <v>1</v>
      </c>
      <c r="G39" s="768">
        <f t="shared" si="0"/>
        <v>18</v>
      </c>
      <c r="H39" s="763" t="s">
        <v>383</v>
      </c>
      <c r="I39" s="2003"/>
    </row>
    <row r="40" spans="1:9" ht="23.1" customHeight="1" thickTop="1" thickBot="1" x14ac:dyDescent="0.55000000000000004">
      <c r="A40" s="1995"/>
      <c r="B40" s="751" t="s">
        <v>516</v>
      </c>
      <c r="C40" s="768">
        <v>58</v>
      </c>
      <c r="D40" s="768">
        <v>26</v>
      </c>
      <c r="E40" s="727">
        <v>4</v>
      </c>
      <c r="F40" s="768">
        <v>134</v>
      </c>
      <c r="G40" s="768">
        <f t="shared" si="0"/>
        <v>222</v>
      </c>
      <c r="H40" s="763" t="s">
        <v>369</v>
      </c>
      <c r="I40" s="2003"/>
    </row>
    <row r="41" spans="1:9" ht="23.1" customHeight="1" thickTop="1" thickBot="1" x14ac:dyDescent="0.55000000000000004">
      <c r="A41" s="1996"/>
      <c r="B41" s="758" t="s">
        <v>517</v>
      </c>
      <c r="C41" s="780">
        <f>SUM(C37:C40)</f>
        <v>214</v>
      </c>
      <c r="D41" s="780">
        <f>SUM(D37:D40)</f>
        <v>99</v>
      </c>
      <c r="E41" s="780">
        <f>SUM(E37:E40)</f>
        <v>22</v>
      </c>
      <c r="F41" s="780">
        <f>SUM(F37:F40)</f>
        <v>185</v>
      </c>
      <c r="G41" s="780">
        <f t="shared" si="0"/>
        <v>520</v>
      </c>
      <c r="H41" s="759" t="s">
        <v>372</v>
      </c>
      <c r="I41" s="2004"/>
    </row>
    <row r="42" spans="1:9" ht="23.1" customHeight="1" thickBot="1" x14ac:dyDescent="0.55000000000000004">
      <c r="A42" s="1992" t="s">
        <v>302</v>
      </c>
      <c r="B42" s="749" t="s">
        <v>512</v>
      </c>
      <c r="C42" s="769">
        <v>158</v>
      </c>
      <c r="D42" s="769">
        <v>55</v>
      </c>
      <c r="E42" s="770">
        <v>3</v>
      </c>
      <c r="F42" s="769">
        <v>3</v>
      </c>
      <c r="G42" s="1038">
        <f t="shared" si="0"/>
        <v>219</v>
      </c>
      <c r="H42" s="761" t="s">
        <v>381</v>
      </c>
      <c r="I42" s="1999" t="s">
        <v>403</v>
      </c>
    </row>
    <row r="43" spans="1:9" ht="23.1" customHeight="1" thickTop="1" thickBot="1" x14ac:dyDescent="0.55000000000000004">
      <c r="A43" s="1990"/>
      <c r="B43" s="762" t="s">
        <v>639</v>
      </c>
      <c r="C43" s="768">
        <v>38</v>
      </c>
      <c r="D43" s="768">
        <v>78</v>
      </c>
      <c r="E43" s="727">
        <v>8</v>
      </c>
      <c r="F43" s="768">
        <v>18</v>
      </c>
      <c r="G43" s="636">
        <f t="shared" si="0"/>
        <v>142</v>
      </c>
      <c r="H43" s="763" t="s">
        <v>382</v>
      </c>
      <c r="I43" s="2000"/>
    </row>
    <row r="44" spans="1:9" ht="23.1" customHeight="1" thickTop="1" thickBot="1" x14ac:dyDescent="0.55000000000000004">
      <c r="A44" s="1990"/>
      <c r="B44" s="751" t="s">
        <v>513</v>
      </c>
      <c r="C44" s="768">
        <v>12</v>
      </c>
      <c r="D44" s="768">
        <v>1</v>
      </c>
      <c r="E44" s="727">
        <v>6</v>
      </c>
      <c r="F44" s="768">
        <v>0</v>
      </c>
      <c r="G44" s="636">
        <f t="shared" si="0"/>
        <v>19</v>
      </c>
      <c r="H44" s="763" t="s">
        <v>383</v>
      </c>
      <c r="I44" s="2000"/>
    </row>
    <row r="45" spans="1:9" ht="23.1" customHeight="1" thickTop="1" thickBot="1" x14ac:dyDescent="0.55000000000000004">
      <c r="A45" s="1990"/>
      <c r="B45" s="751" t="s">
        <v>516</v>
      </c>
      <c r="C45" s="768">
        <v>13</v>
      </c>
      <c r="D45" s="768">
        <v>17</v>
      </c>
      <c r="E45" s="727">
        <v>0</v>
      </c>
      <c r="F45" s="768">
        <v>0</v>
      </c>
      <c r="G45" s="636">
        <f t="shared" si="0"/>
        <v>30</v>
      </c>
      <c r="H45" s="763" t="s">
        <v>369</v>
      </c>
      <c r="I45" s="2000"/>
    </row>
    <row r="46" spans="1:9" ht="23.1" customHeight="1" thickTop="1" thickBot="1" x14ac:dyDescent="0.55000000000000004">
      <c r="A46" s="1993"/>
      <c r="B46" s="758" t="s">
        <v>517</v>
      </c>
      <c r="C46" s="780">
        <v>221</v>
      </c>
      <c r="D46" s="780">
        <v>151</v>
      </c>
      <c r="E46" s="780">
        <v>17</v>
      </c>
      <c r="F46" s="780">
        <v>21</v>
      </c>
      <c r="G46" s="780">
        <f t="shared" si="0"/>
        <v>410</v>
      </c>
      <c r="H46" s="759" t="s">
        <v>372</v>
      </c>
      <c r="I46" s="2001"/>
    </row>
    <row r="47" spans="1:9" ht="23.1" customHeight="1" thickBot="1" x14ac:dyDescent="0.55000000000000004">
      <c r="A47" s="1997" t="s">
        <v>295</v>
      </c>
      <c r="B47" s="757" t="s">
        <v>512</v>
      </c>
      <c r="C47" s="771">
        <v>67</v>
      </c>
      <c r="D47" s="771">
        <v>12</v>
      </c>
      <c r="E47" s="771">
        <v>1</v>
      </c>
      <c r="F47" s="771">
        <v>0</v>
      </c>
      <c r="G47" s="658">
        <f t="shared" si="0"/>
        <v>80</v>
      </c>
      <c r="H47" s="765" t="s">
        <v>381</v>
      </c>
      <c r="I47" s="2005" t="s">
        <v>482</v>
      </c>
    </row>
    <row r="48" spans="1:9" ht="23.1" customHeight="1" thickTop="1" thickBot="1" x14ac:dyDescent="0.55000000000000004">
      <c r="A48" s="1990"/>
      <c r="B48" s="798" t="s">
        <v>639</v>
      </c>
      <c r="C48" s="800">
        <v>17</v>
      </c>
      <c r="D48" s="800">
        <v>84</v>
      </c>
      <c r="E48" s="800">
        <v>14</v>
      </c>
      <c r="F48" s="800">
        <v>0</v>
      </c>
      <c r="G48" s="800">
        <f t="shared" si="0"/>
        <v>115</v>
      </c>
      <c r="H48" s="801" t="s">
        <v>382</v>
      </c>
      <c r="I48" s="2000"/>
    </row>
    <row r="49" spans="1:9" ht="23.1" customHeight="1" thickTop="1" thickBot="1" x14ac:dyDescent="0.55000000000000004">
      <c r="A49" s="1990"/>
      <c r="B49" s="798" t="s">
        <v>513</v>
      </c>
      <c r="C49" s="800">
        <v>17</v>
      </c>
      <c r="D49" s="800">
        <v>9</v>
      </c>
      <c r="E49" s="800">
        <v>5</v>
      </c>
      <c r="F49" s="800">
        <v>0</v>
      </c>
      <c r="G49" s="800">
        <f t="shared" si="0"/>
        <v>31</v>
      </c>
      <c r="H49" s="801" t="s">
        <v>383</v>
      </c>
      <c r="I49" s="2000"/>
    </row>
    <row r="50" spans="1:9" ht="23.1" customHeight="1" thickTop="1" thickBot="1" x14ac:dyDescent="0.55000000000000004">
      <c r="A50" s="1990"/>
      <c r="B50" s="798" t="s">
        <v>516</v>
      </c>
      <c r="C50" s="800">
        <v>1</v>
      </c>
      <c r="D50" s="800">
        <v>17</v>
      </c>
      <c r="E50" s="800">
        <v>0</v>
      </c>
      <c r="F50" s="800">
        <v>0</v>
      </c>
      <c r="G50" s="800">
        <f t="shared" si="0"/>
        <v>18</v>
      </c>
      <c r="H50" s="801" t="s">
        <v>369</v>
      </c>
      <c r="I50" s="2000"/>
    </row>
    <row r="51" spans="1:9" ht="23.1" customHeight="1" thickTop="1" thickBot="1" x14ac:dyDescent="0.55000000000000004">
      <c r="A51" s="1998"/>
      <c r="B51" s="758" t="s">
        <v>517</v>
      </c>
      <c r="C51" s="780">
        <f>SUM(C47:C50)</f>
        <v>102</v>
      </c>
      <c r="D51" s="780">
        <f>SUM(D47:D50)</f>
        <v>122</v>
      </c>
      <c r="E51" s="780">
        <f>SUM(E47:E50)</f>
        <v>20</v>
      </c>
      <c r="F51" s="780">
        <v>0</v>
      </c>
      <c r="G51" s="780">
        <f t="shared" si="0"/>
        <v>244</v>
      </c>
      <c r="H51" s="759" t="s">
        <v>372</v>
      </c>
      <c r="I51" s="2006"/>
    </row>
    <row r="52" spans="1:9" ht="18.95" customHeight="1" x14ac:dyDescent="0.5">
      <c r="A52" s="357"/>
      <c r="B52" s="357"/>
      <c r="C52" s="357"/>
      <c r="D52" s="357"/>
      <c r="E52" s="357"/>
      <c r="F52" s="357"/>
      <c r="G52" s="357"/>
      <c r="H52" s="367"/>
      <c r="I52" s="368"/>
    </row>
    <row r="53" spans="1:9" ht="37.5" customHeight="1" x14ac:dyDescent="0.5">
      <c r="A53" s="1982"/>
      <c r="B53" s="1982"/>
      <c r="C53" s="1982"/>
      <c r="D53" s="1982"/>
      <c r="E53" s="1982"/>
      <c r="F53" s="1982"/>
      <c r="G53" s="1982"/>
      <c r="H53" s="1982"/>
      <c r="I53" s="1982"/>
    </row>
    <row r="54" spans="1:9" ht="39.75" customHeight="1" x14ac:dyDescent="0.5">
      <c r="A54" s="1982"/>
      <c r="B54" s="1982"/>
      <c r="C54" s="1982"/>
      <c r="D54" s="1982"/>
      <c r="E54" s="1982"/>
      <c r="F54" s="1982"/>
      <c r="G54" s="1982"/>
      <c r="H54" s="1982"/>
      <c r="I54" s="1982"/>
    </row>
    <row r="55" spans="1:9" ht="33.75" customHeight="1" x14ac:dyDescent="0.5">
      <c r="A55" s="2007"/>
      <c r="B55" s="2010"/>
      <c r="C55" s="2010"/>
      <c r="D55" s="2010"/>
      <c r="E55" s="2010"/>
      <c r="F55" s="2010"/>
      <c r="G55" s="2010"/>
      <c r="H55" s="367"/>
      <c r="I55" s="2007"/>
    </row>
    <row r="56" spans="1:9" ht="37.5" customHeight="1" x14ac:dyDescent="0.5">
      <c r="A56" s="2007"/>
      <c r="B56" s="2010"/>
      <c r="C56" s="364"/>
      <c r="D56" s="364"/>
      <c r="E56" s="385"/>
      <c r="F56" s="364"/>
      <c r="G56" s="2010"/>
      <c r="H56" s="367"/>
      <c r="I56" s="2007"/>
    </row>
    <row r="57" spans="1:9" ht="26.25" customHeight="1" x14ac:dyDescent="0.5">
      <c r="A57" s="359"/>
      <c r="B57" s="364"/>
      <c r="C57" s="364"/>
      <c r="D57" s="364"/>
      <c r="E57" s="385"/>
      <c r="F57" s="364"/>
      <c r="G57" s="364"/>
      <c r="H57" s="367"/>
      <c r="I57" s="365"/>
    </row>
    <row r="58" spans="1:9" ht="29.25" customHeight="1" x14ac:dyDescent="0.5">
      <c r="A58" s="359"/>
      <c r="B58" s="364"/>
      <c r="C58" s="364"/>
      <c r="D58" s="364"/>
      <c r="E58" s="385"/>
      <c r="F58" s="364"/>
      <c r="G58" s="364"/>
      <c r="H58" s="367"/>
      <c r="I58" s="365"/>
    </row>
    <row r="59" spans="1:9" ht="24" customHeight="1" x14ac:dyDescent="0.5">
      <c r="A59" s="2009"/>
      <c r="B59" s="364"/>
      <c r="C59" s="364"/>
      <c r="D59" s="364"/>
      <c r="E59" s="385"/>
      <c r="F59" s="364"/>
      <c r="G59" s="364"/>
      <c r="H59" s="367"/>
      <c r="I59" s="2008"/>
    </row>
    <row r="60" spans="1:9" ht="24" customHeight="1" x14ac:dyDescent="0.5">
      <c r="A60" s="2009"/>
      <c r="B60" s="364"/>
      <c r="C60" s="364"/>
      <c r="D60" s="364"/>
      <c r="E60" s="385"/>
      <c r="F60" s="364"/>
      <c r="G60" s="364"/>
      <c r="H60" s="367"/>
      <c r="I60" s="2008"/>
    </row>
    <row r="61" spans="1:9" ht="24" customHeight="1" x14ac:dyDescent="0.5">
      <c r="A61" s="2009"/>
      <c r="B61" s="364"/>
      <c r="C61" s="364"/>
      <c r="D61" s="364"/>
      <c r="E61" s="385"/>
      <c r="F61" s="364"/>
      <c r="G61" s="364"/>
      <c r="H61" s="367"/>
      <c r="I61" s="2008"/>
    </row>
    <row r="62" spans="1:9" ht="24" customHeight="1" x14ac:dyDescent="0.5">
      <c r="A62" s="2009"/>
      <c r="B62" s="364"/>
      <c r="C62" s="364"/>
      <c r="D62" s="364"/>
      <c r="E62" s="385"/>
      <c r="F62" s="364"/>
      <c r="G62" s="364"/>
      <c r="H62" s="367"/>
      <c r="I62" s="2008"/>
    </row>
    <row r="63" spans="1:9" ht="24" customHeight="1" x14ac:dyDescent="0.5">
      <c r="A63" s="2009"/>
      <c r="B63" s="364"/>
      <c r="C63" s="364"/>
      <c r="D63" s="364"/>
      <c r="E63" s="385"/>
      <c r="F63" s="364"/>
      <c r="G63" s="364"/>
      <c r="H63" s="367"/>
      <c r="I63" s="2008"/>
    </row>
    <row r="64" spans="1:9" ht="24" customHeight="1" x14ac:dyDescent="0.5">
      <c r="A64" s="2009"/>
      <c r="B64" s="364"/>
      <c r="C64" s="364"/>
      <c r="D64" s="364"/>
      <c r="E64" s="385"/>
      <c r="F64" s="364"/>
      <c r="G64" s="364"/>
      <c r="H64" s="367"/>
      <c r="I64" s="1983"/>
    </row>
    <row r="65" spans="1:9" ht="24" customHeight="1" x14ac:dyDescent="0.5">
      <c r="A65" s="2009"/>
      <c r="B65" s="364"/>
      <c r="C65" s="364"/>
      <c r="D65" s="364"/>
      <c r="E65" s="385"/>
      <c r="F65" s="364"/>
      <c r="G65" s="364"/>
      <c r="H65" s="367"/>
      <c r="I65" s="1983"/>
    </row>
    <row r="66" spans="1:9" ht="24" customHeight="1" x14ac:dyDescent="0.5">
      <c r="A66" s="2009"/>
      <c r="B66" s="364"/>
      <c r="C66" s="364"/>
      <c r="D66" s="364"/>
      <c r="E66" s="385"/>
      <c r="F66" s="364"/>
      <c r="G66" s="364"/>
      <c r="H66" s="367"/>
      <c r="I66" s="1983"/>
    </row>
    <row r="67" spans="1:9" ht="24" customHeight="1" x14ac:dyDescent="0.5">
      <c r="A67" s="2009"/>
      <c r="B67" s="364"/>
      <c r="C67" s="364"/>
      <c r="D67" s="364"/>
      <c r="E67" s="385"/>
      <c r="F67" s="364"/>
      <c r="G67" s="364"/>
      <c r="H67" s="367"/>
      <c r="I67" s="1983"/>
    </row>
    <row r="68" spans="1:9" ht="24" customHeight="1" x14ac:dyDescent="0.5">
      <c r="A68" s="2009"/>
      <c r="B68" s="364"/>
      <c r="C68" s="364"/>
      <c r="D68" s="364"/>
      <c r="E68" s="385"/>
      <c r="F68" s="364"/>
      <c r="G68" s="364"/>
      <c r="H68" s="367"/>
      <c r="I68" s="1983"/>
    </row>
    <row r="69" spans="1:9" ht="24" customHeight="1" x14ac:dyDescent="0.5">
      <c r="A69" s="2009"/>
      <c r="B69" s="364"/>
      <c r="C69" s="364"/>
      <c r="D69" s="364"/>
      <c r="E69" s="385"/>
      <c r="F69" s="364"/>
      <c r="G69" s="364"/>
      <c r="H69" s="367"/>
      <c r="I69" s="1983"/>
    </row>
    <row r="70" spans="1:9" ht="24" customHeight="1" x14ac:dyDescent="0.5">
      <c r="A70" s="2009"/>
      <c r="B70" s="364"/>
      <c r="C70" s="364"/>
      <c r="D70" s="364"/>
      <c r="E70" s="385"/>
      <c r="F70" s="364"/>
      <c r="G70" s="364"/>
      <c r="H70" s="367"/>
      <c r="I70" s="1983"/>
    </row>
    <row r="71" spans="1:9" ht="24" customHeight="1" x14ac:dyDescent="0.5">
      <c r="A71" s="2009"/>
      <c r="B71" s="364"/>
      <c r="C71" s="364"/>
      <c r="D71" s="364"/>
      <c r="E71" s="385"/>
      <c r="F71" s="364"/>
      <c r="G71" s="364"/>
      <c r="H71" s="367"/>
      <c r="I71" s="1983"/>
    </row>
    <row r="72" spans="1:9" ht="24" customHeight="1" x14ac:dyDescent="0.5">
      <c r="A72" s="2009"/>
      <c r="B72" s="364"/>
      <c r="C72" s="364"/>
      <c r="D72" s="364"/>
      <c r="E72" s="385"/>
      <c r="F72" s="364"/>
      <c r="G72" s="364"/>
      <c r="H72" s="367"/>
      <c r="I72" s="1983"/>
    </row>
    <row r="73" spans="1:9" ht="24" customHeight="1" x14ac:dyDescent="0.5">
      <c r="A73" s="2009"/>
      <c r="B73" s="364"/>
      <c r="C73" s="364"/>
      <c r="D73" s="364"/>
      <c r="E73" s="385"/>
      <c r="F73" s="364"/>
      <c r="G73" s="364"/>
      <c r="H73" s="367"/>
      <c r="I73" s="1983"/>
    </row>
    <row r="74" spans="1:9" ht="24" customHeight="1" x14ac:dyDescent="0.5">
      <c r="A74" s="2009"/>
      <c r="B74" s="364"/>
      <c r="C74" s="364"/>
      <c r="D74" s="364"/>
      <c r="E74" s="385"/>
      <c r="F74" s="364"/>
      <c r="G74" s="364"/>
      <c r="H74" s="367"/>
      <c r="I74" s="1983"/>
    </row>
    <row r="75" spans="1:9" ht="24" customHeight="1" x14ac:dyDescent="0.5">
      <c r="A75" s="2009"/>
      <c r="B75" s="364"/>
      <c r="C75" s="364"/>
      <c r="D75" s="364"/>
      <c r="E75" s="385"/>
      <c r="F75" s="364"/>
      <c r="G75" s="364"/>
      <c r="H75" s="367"/>
      <c r="I75" s="1983"/>
    </row>
    <row r="76" spans="1:9" ht="24" customHeight="1" x14ac:dyDescent="0.5">
      <c r="A76" s="2009"/>
      <c r="B76" s="364"/>
      <c r="C76" s="364"/>
      <c r="D76" s="364"/>
      <c r="E76" s="385"/>
      <c r="F76" s="364"/>
      <c r="G76" s="364"/>
      <c r="H76" s="367"/>
      <c r="I76" s="1983"/>
    </row>
    <row r="77" spans="1:9" ht="24" customHeight="1" x14ac:dyDescent="0.5">
      <c r="A77" s="2009"/>
      <c r="B77" s="364"/>
      <c r="C77" s="364"/>
      <c r="D77" s="364"/>
      <c r="E77" s="385"/>
      <c r="F77" s="364"/>
      <c r="G77" s="364"/>
      <c r="H77" s="367"/>
      <c r="I77" s="1983"/>
    </row>
    <row r="78" spans="1:9" ht="24" customHeight="1" x14ac:dyDescent="0.5">
      <c r="A78" s="2009"/>
      <c r="B78" s="364"/>
      <c r="C78" s="364"/>
      <c r="D78" s="364"/>
      <c r="E78" s="385"/>
      <c r="F78" s="364"/>
      <c r="G78" s="364"/>
      <c r="H78" s="367"/>
      <c r="I78" s="1983"/>
    </row>
    <row r="79" spans="1:9" ht="24" customHeight="1" x14ac:dyDescent="0.5">
      <c r="A79" s="2009"/>
      <c r="B79" s="364"/>
      <c r="C79" s="364"/>
      <c r="D79" s="364"/>
      <c r="E79" s="385"/>
      <c r="F79" s="364"/>
      <c r="G79" s="364"/>
      <c r="H79" s="367"/>
      <c r="I79" s="1983"/>
    </row>
    <row r="80" spans="1:9" ht="24" customHeight="1" x14ac:dyDescent="0.5">
      <c r="A80" s="2009"/>
      <c r="B80" s="364"/>
      <c r="C80" s="364"/>
      <c r="D80" s="364"/>
      <c r="E80" s="385"/>
      <c r="F80" s="364"/>
      <c r="G80" s="364"/>
      <c r="H80" s="367"/>
      <c r="I80" s="1983"/>
    </row>
    <row r="81" spans="1:9" ht="24" customHeight="1" x14ac:dyDescent="0.5">
      <c r="A81" s="2009"/>
      <c r="B81" s="364"/>
      <c r="C81" s="364"/>
      <c r="D81" s="364"/>
      <c r="E81" s="385"/>
      <c r="F81" s="364"/>
      <c r="G81" s="364"/>
      <c r="H81" s="367"/>
      <c r="I81" s="1983"/>
    </row>
    <row r="82" spans="1:9" ht="24" customHeight="1" x14ac:dyDescent="0.5">
      <c r="A82" s="2009"/>
      <c r="B82" s="364"/>
      <c r="C82" s="364"/>
      <c r="D82" s="364"/>
      <c r="E82" s="385"/>
      <c r="F82" s="364"/>
      <c r="G82" s="364"/>
      <c r="H82" s="367"/>
      <c r="I82" s="1983"/>
    </row>
    <row r="83" spans="1:9" ht="24" customHeight="1" x14ac:dyDescent="0.5">
      <c r="A83" s="2009"/>
      <c r="B83" s="364"/>
      <c r="C83" s="364"/>
      <c r="D83" s="364"/>
      <c r="E83" s="385"/>
      <c r="F83" s="364"/>
      <c r="G83" s="364"/>
      <c r="H83" s="367"/>
      <c r="I83" s="1983"/>
    </row>
    <row r="84" spans="1:9" ht="24" customHeight="1" x14ac:dyDescent="0.5">
      <c r="A84" s="2009"/>
      <c r="B84" s="364"/>
      <c r="C84" s="364"/>
      <c r="D84" s="364"/>
      <c r="E84" s="385"/>
      <c r="F84" s="364"/>
      <c r="G84" s="364"/>
      <c r="H84" s="367"/>
      <c r="I84" s="1983"/>
    </row>
    <row r="85" spans="1:9" ht="24" customHeight="1" x14ac:dyDescent="0.5">
      <c r="A85" s="2009"/>
      <c r="B85" s="364"/>
      <c r="C85" s="364"/>
      <c r="D85" s="364"/>
      <c r="E85" s="385"/>
      <c r="F85" s="364"/>
      <c r="G85" s="364"/>
      <c r="H85" s="367"/>
      <c r="I85" s="1983"/>
    </row>
    <row r="86" spans="1:9" ht="24" customHeight="1" x14ac:dyDescent="0.5">
      <c r="A86" s="2009"/>
      <c r="B86" s="364"/>
      <c r="C86" s="364"/>
      <c r="D86" s="364"/>
      <c r="E86" s="385"/>
      <c r="F86" s="364"/>
      <c r="G86" s="364"/>
      <c r="H86" s="367"/>
      <c r="I86" s="1983"/>
    </row>
    <row r="87" spans="1:9" ht="24" customHeight="1" x14ac:dyDescent="0.5">
      <c r="A87" s="2009"/>
      <c r="B87" s="364"/>
      <c r="C87" s="364"/>
      <c r="D87" s="364"/>
      <c r="E87" s="385"/>
      <c r="F87" s="364"/>
      <c r="G87" s="364"/>
      <c r="H87" s="367"/>
      <c r="I87" s="1983"/>
    </row>
    <row r="88" spans="1:9" ht="24" customHeight="1" x14ac:dyDescent="0.5">
      <c r="A88" s="2009"/>
      <c r="B88" s="364"/>
      <c r="C88" s="364"/>
      <c r="D88" s="364"/>
      <c r="E88" s="385"/>
      <c r="F88" s="364"/>
      <c r="G88" s="364"/>
      <c r="H88" s="367"/>
      <c r="I88" s="1983"/>
    </row>
    <row r="89" spans="1:9" ht="24" customHeight="1" x14ac:dyDescent="0.5">
      <c r="A89" s="2009"/>
      <c r="B89" s="364"/>
      <c r="C89" s="364"/>
      <c r="D89" s="364"/>
      <c r="E89" s="385"/>
      <c r="F89" s="364"/>
      <c r="G89" s="364"/>
      <c r="H89" s="367"/>
      <c r="I89" s="1983"/>
    </row>
    <row r="90" spans="1:9" ht="24" customHeight="1" x14ac:dyDescent="0.5">
      <c r="A90" s="2009"/>
      <c r="B90" s="364"/>
      <c r="C90" s="364"/>
      <c r="D90" s="364"/>
      <c r="E90" s="385"/>
      <c r="F90" s="364"/>
      <c r="G90" s="364"/>
      <c r="H90" s="367"/>
      <c r="I90" s="1983"/>
    </row>
    <row r="91" spans="1:9" ht="24" customHeight="1" x14ac:dyDescent="0.5">
      <c r="A91" s="2009"/>
      <c r="B91" s="364"/>
      <c r="C91" s="364"/>
      <c r="D91" s="364"/>
      <c r="E91" s="385"/>
      <c r="F91" s="364"/>
      <c r="G91" s="364"/>
      <c r="H91" s="367"/>
      <c r="I91" s="1983"/>
    </row>
    <row r="92" spans="1:9" ht="24" customHeight="1" x14ac:dyDescent="0.5">
      <c r="A92" s="2009"/>
      <c r="B92" s="364"/>
      <c r="C92" s="364"/>
      <c r="D92" s="364"/>
      <c r="E92" s="385"/>
      <c r="F92" s="364"/>
      <c r="G92" s="364"/>
      <c r="H92" s="367"/>
      <c r="I92" s="1983"/>
    </row>
    <row r="93" spans="1:9" ht="24" customHeight="1" x14ac:dyDescent="0.5">
      <c r="A93" s="2009"/>
      <c r="B93" s="364"/>
      <c r="C93" s="364"/>
      <c r="D93" s="364"/>
      <c r="E93" s="385"/>
      <c r="F93" s="364"/>
      <c r="G93" s="364"/>
      <c r="H93" s="367"/>
      <c r="I93" s="1983"/>
    </row>
    <row r="94" spans="1:9" ht="24" customHeight="1" x14ac:dyDescent="0.5">
      <c r="A94" s="2009"/>
      <c r="B94" s="364"/>
      <c r="C94" s="364"/>
      <c r="D94" s="364"/>
      <c r="E94" s="385"/>
      <c r="F94" s="364"/>
      <c r="G94" s="364"/>
      <c r="H94" s="367"/>
      <c r="I94" s="1983"/>
    </row>
    <row r="95" spans="1:9" ht="24" customHeight="1" x14ac:dyDescent="0.5">
      <c r="A95" s="2009"/>
      <c r="B95" s="364"/>
      <c r="C95" s="364"/>
      <c r="D95" s="364"/>
      <c r="E95" s="385"/>
      <c r="F95" s="364"/>
      <c r="G95" s="364"/>
      <c r="H95" s="367"/>
      <c r="I95" s="1983"/>
    </row>
    <row r="96" spans="1:9" ht="24" customHeight="1" x14ac:dyDescent="0.5">
      <c r="A96" s="2009"/>
      <c r="B96" s="364"/>
      <c r="C96" s="364"/>
      <c r="D96" s="364"/>
      <c r="E96" s="385"/>
      <c r="F96" s="364"/>
      <c r="G96" s="364"/>
      <c r="H96" s="367"/>
      <c r="I96" s="1983"/>
    </row>
    <row r="97" spans="1:9" ht="24" customHeight="1" x14ac:dyDescent="0.5">
      <c r="A97" s="2009"/>
      <c r="B97" s="364"/>
      <c r="C97" s="364"/>
      <c r="D97" s="364"/>
      <c r="E97" s="385"/>
      <c r="F97" s="364"/>
      <c r="G97" s="364"/>
      <c r="H97" s="367"/>
      <c r="I97" s="1983"/>
    </row>
    <row r="98" spans="1:9" ht="24" customHeight="1" x14ac:dyDescent="0.5">
      <c r="A98" s="2009"/>
      <c r="B98" s="364"/>
      <c r="C98" s="364"/>
      <c r="D98" s="364"/>
      <c r="E98" s="385"/>
      <c r="F98" s="364"/>
      <c r="G98" s="364"/>
      <c r="H98" s="367"/>
      <c r="I98" s="1983"/>
    </row>
    <row r="99" spans="1:9" ht="24" customHeight="1" x14ac:dyDescent="0.5">
      <c r="A99" s="2009"/>
      <c r="B99" s="364"/>
      <c r="C99" s="364"/>
      <c r="D99" s="364"/>
      <c r="E99" s="385"/>
      <c r="F99" s="364"/>
      <c r="G99" s="364"/>
      <c r="H99" s="367"/>
      <c r="I99" s="1983"/>
    </row>
    <row r="100" spans="1:9" ht="24" customHeight="1" x14ac:dyDescent="0.5">
      <c r="A100" s="2009"/>
      <c r="B100" s="364"/>
      <c r="C100" s="364"/>
      <c r="D100" s="364"/>
      <c r="E100" s="385"/>
      <c r="F100" s="364"/>
      <c r="G100" s="364"/>
      <c r="H100" s="367"/>
      <c r="I100" s="1983"/>
    </row>
    <row r="101" spans="1:9" ht="24" customHeight="1" x14ac:dyDescent="0.5">
      <c r="A101" s="2009"/>
      <c r="B101" s="364"/>
      <c r="C101" s="364"/>
      <c r="D101" s="364"/>
      <c r="E101" s="385"/>
      <c r="F101" s="364"/>
      <c r="G101" s="364"/>
      <c r="H101" s="367"/>
      <c r="I101" s="1983"/>
    </row>
    <row r="102" spans="1:9" ht="24" customHeight="1" x14ac:dyDescent="0.5">
      <c r="A102" s="2009"/>
      <c r="B102" s="364"/>
      <c r="C102" s="364"/>
      <c r="D102" s="364"/>
      <c r="E102" s="385"/>
      <c r="F102" s="364"/>
      <c r="G102" s="364"/>
      <c r="H102" s="367"/>
      <c r="I102" s="1983"/>
    </row>
    <row r="103" spans="1:9" ht="24" customHeight="1" x14ac:dyDescent="0.5">
      <c r="A103" s="2009"/>
      <c r="B103" s="364"/>
      <c r="C103" s="364"/>
      <c r="D103" s="364"/>
      <c r="E103" s="385"/>
      <c r="F103" s="364"/>
      <c r="G103" s="364"/>
      <c r="H103" s="367"/>
      <c r="I103" s="1983"/>
    </row>
  </sheetData>
  <mergeCells count="53">
    <mergeCell ref="I17:I21"/>
    <mergeCell ref="I22:I26"/>
    <mergeCell ref="I27:I31"/>
    <mergeCell ref="I7:I11"/>
    <mergeCell ref="I12:I16"/>
    <mergeCell ref="A99:A103"/>
    <mergeCell ref="A55:A56"/>
    <mergeCell ref="B55:B56"/>
    <mergeCell ref="C55:F55"/>
    <mergeCell ref="G55:G56"/>
    <mergeCell ref="A69:A73"/>
    <mergeCell ref="A89:A93"/>
    <mergeCell ref="A94:A98"/>
    <mergeCell ref="A64:A68"/>
    <mergeCell ref="A59:A63"/>
    <mergeCell ref="A74:A78"/>
    <mergeCell ref="A79:A83"/>
    <mergeCell ref="A84:A88"/>
    <mergeCell ref="I99:I103"/>
    <mergeCell ref="I55:I56"/>
    <mergeCell ref="I59:I63"/>
    <mergeCell ref="I64:I68"/>
    <mergeCell ref="I74:I78"/>
    <mergeCell ref="I79:I83"/>
    <mergeCell ref="I84:I88"/>
    <mergeCell ref="I89:I93"/>
    <mergeCell ref="I94:I98"/>
    <mergeCell ref="A54:I54"/>
    <mergeCell ref="I69:I73"/>
    <mergeCell ref="A7:A11"/>
    <mergeCell ref="A12:A16"/>
    <mergeCell ref="A17:A21"/>
    <mergeCell ref="A22:A26"/>
    <mergeCell ref="A27:A31"/>
    <mergeCell ref="A32:A36"/>
    <mergeCell ref="A37:A41"/>
    <mergeCell ref="A42:A46"/>
    <mergeCell ref="A47:A51"/>
    <mergeCell ref="I32:I36"/>
    <mergeCell ref="I37:I41"/>
    <mergeCell ref="A53:I53"/>
    <mergeCell ref="I42:I46"/>
    <mergeCell ref="I47:I51"/>
    <mergeCell ref="H6:I6"/>
    <mergeCell ref="A6:B6"/>
    <mergeCell ref="A1:I1"/>
    <mergeCell ref="A2:I2"/>
    <mergeCell ref="H4:H5"/>
    <mergeCell ref="I4:I5"/>
    <mergeCell ref="A4:A5"/>
    <mergeCell ref="B4:B5"/>
    <mergeCell ref="C4:F4"/>
    <mergeCell ref="G4:G5"/>
  </mergeCells>
  <printOptions horizontalCentered="1"/>
  <pageMargins left="0.19685039370078741" right="0.51181102362204722" top="0.59055118110236227" bottom="0.23622047244094491" header="0.43307086614173229" footer="0.31496062992125984"/>
  <pageSetup paperSize="9" scale="58" orientation="portrait" r:id="rId1"/>
  <headerFooter>
    <oddFooter>&amp;C&amp;"Arial,Bold"&amp;14 41</oddFooter>
  </headerFooter>
  <rowBreaks count="1" manualBreakCount="1">
    <brk id="103" max="8" man="1"/>
  </row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E41"/>
  <sheetViews>
    <sheetView rightToLeft="1" view="pageBreakPreview" zoomScale="70" zoomScaleSheetLayoutView="70" workbookViewId="0">
      <selection activeCell="B24" sqref="B24"/>
    </sheetView>
  </sheetViews>
  <sheetFormatPr defaultRowHeight="31.5" x14ac:dyDescent="0.5"/>
  <cols>
    <col min="1" max="1" width="26.28515625" customWidth="1"/>
    <col min="2" max="2" width="14" customWidth="1"/>
    <col min="3" max="3" width="12" customWidth="1"/>
    <col min="4" max="4" width="10.85546875" customWidth="1"/>
    <col min="5" max="5" width="12.7109375" customWidth="1"/>
    <col min="6" max="6" width="12.28515625" customWidth="1"/>
    <col min="7" max="7" width="15.42578125" bestFit="1" customWidth="1"/>
    <col min="8" max="8" width="12.140625" style="320" bestFit="1" customWidth="1"/>
    <col min="9" max="9" width="28" customWidth="1"/>
    <col min="10" max="10" width="9" customWidth="1"/>
  </cols>
  <sheetData>
    <row r="1" spans="1:31" ht="36.950000000000003" customHeight="1" x14ac:dyDescent="0.25">
      <c r="A1" s="1766" t="s">
        <v>1003</v>
      </c>
      <c r="B1" s="1766"/>
      <c r="C1" s="1766"/>
      <c r="D1" s="1766"/>
      <c r="E1" s="1766"/>
      <c r="F1" s="1766"/>
      <c r="G1" s="1766"/>
      <c r="H1" s="1766"/>
      <c r="I1" s="1766"/>
    </row>
    <row r="2" spans="1:31" ht="42" customHeight="1" x14ac:dyDescent="0.25">
      <c r="A2" s="1766" t="s">
        <v>1034</v>
      </c>
      <c r="B2" s="1766"/>
      <c r="C2" s="1766"/>
      <c r="D2" s="1766"/>
      <c r="E2" s="1766"/>
      <c r="F2" s="1766"/>
      <c r="G2" s="1766"/>
      <c r="H2" s="1766"/>
      <c r="I2" s="1766"/>
    </row>
    <row r="3" spans="1:31" s="448" customFormat="1" ht="24" customHeight="1" thickBot="1" x14ac:dyDescent="0.3">
      <c r="A3" s="353" t="s">
        <v>958</v>
      </c>
      <c r="B3" s="353"/>
      <c r="C3" s="353"/>
      <c r="D3" s="353"/>
      <c r="E3" s="353"/>
      <c r="F3" s="353"/>
      <c r="G3" s="353"/>
      <c r="H3" s="531"/>
      <c r="I3" s="705" t="s">
        <v>810</v>
      </c>
    </row>
    <row r="4" spans="1:31" ht="35.450000000000003" customHeight="1" thickBot="1" x14ac:dyDescent="0.3">
      <c r="A4" s="1972" t="s">
        <v>875</v>
      </c>
      <c r="B4" s="1976" t="s">
        <v>515</v>
      </c>
      <c r="C4" s="1972" t="s">
        <v>806</v>
      </c>
      <c r="D4" s="1976"/>
      <c r="E4" s="1920"/>
      <c r="F4" s="1976"/>
      <c r="G4" s="1972" t="s">
        <v>809</v>
      </c>
      <c r="H4" s="1976" t="s">
        <v>368</v>
      </c>
      <c r="I4" s="1972" t="s">
        <v>855</v>
      </c>
    </row>
    <row r="5" spans="1:31" ht="36.75" thickBot="1" x14ac:dyDescent="0.3">
      <c r="A5" s="1981"/>
      <c r="B5" s="1921"/>
      <c r="C5" s="704">
        <v>4</v>
      </c>
      <c r="D5" s="704">
        <v>6</v>
      </c>
      <c r="E5" s="704">
        <v>8</v>
      </c>
      <c r="F5" s="753" t="s">
        <v>808</v>
      </c>
      <c r="G5" s="1921"/>
      <c r="H5" s="1921"/>
      <c r="I5" s="1981"/>
    </row>
    <row r="6" spans="1:31" ht="26.1" customHeight="1" thickBot="1" x14ac:dyDescent="0.3">
      <c r="A6" s="745" t="s">
        <v>789</v>
      </c>
      <c r="B6" s="746"/>
      <c r="C6" s="746"/>
      <c r="D6" s="746"/>
      <c r="E6" s="746"/>
      <c r="F6" s="746"/>
      <c r="G6" s="746"/>
      <c r="H6" s="1978" t="s">
        <v>698</v>
      </c>
      <c r="I6" s="1978"/>
      <c r="K6">
        <v>982</v>
      </c>
      <c r="L6">
        <v>253</v>
      </c>
      <c r="M6">
        <v>13</v>
      </c>
      <c r="N6">
        <v>37</v>
      </c>
      <c r="Q6">
        <v>182</v>
      </c>
      <c r="R6">
        <v>752</v>
      </c>
      <c r="S6">
        <v>63</v>
      </c>
      <c r="T6">
        <v>50</v>
      </c>
      <c r="V6">
        <v>102</v>
      </c>
      <c r="W6">
        <v>332</v>
      </c>
      <c r="X6">
        <v>8</v>
      </c>
      <c r="Y6">
        <v>4</v>
      </c>
      <c r="AA6">
        <v>764</v>
      </c>
      <c r="AB6">
        <v>530</v>
      </c>
      <c r="AC6">
        <v>14</v>
      </c>
      <c r="AD6">
        <v>59</v>
      </c>
    </row>
    <row r="7" spans="1:31" ht="26.1" customHeight="1" thickBot="1" x14ac:dyDescent="0.3">
      <c r="A7" s="2020" t="s">
        <v>984</v>
      </c>
      <c r="B7" s="798" t="s">
        <v>512</v>
      </c>
      <c r="C7" s="800">
        <v>982</v>
      </c>
      <c r="D7" s="800">
        <v>253</v>
      </c>
      <c r="E7" s="800">
        <v>13</v>
      </c>
      <c r="F7" s="800">
        <v>37</v>
      </c>
      <c r="G7" s="800">
        <f t="shared" ref="G7:G15" si="0">SUM(C7:F7)</f>
        <v>1285</v>
      </c>
      <c r="H7" s="705" t="s">
        <v>381</v>
      </c>
      <c r="I7" s="2012" t="s">
        <v>483</v>
      </c>
      <c r="K7">
        <v>23</v>
      </c>
      <c r="N7">
        <v>134</v>
      </c>
      <c r="Q7">
        <v>10</v>
      </c>
      <c r="T7">
        <v>18</v>
      </c>
      <c r="Y7">
        <v>3</v>
      </c>
      <c r="AD7">
        <v>24</v>
      </c>
    </row>
    <row r="8" spans="1:31" ht="26.1" customHeight="1" thickTop="1" thickBot="1" x14ac:dyDescent="0.3">
      <c r="A8" s="2021"/>
      <c r="B8" s="762" t="s">
        <v>639</v>
      </c>
      <c r="C8" s="768">
        <v>182</v>
      </c>
      <c r="D8" s="768">
        <v>752</v>
      </c>
      <c r="E8" s="727">
        <v>63</v>
      </c>
      <c r="F8" s="768">
        <v>50</v>
      </c>
      <c r="G8" s="768">
        <f t="shared" si="0"/>
        <v>1047</v>
      </c>
      <c r="H8" s="763" t="s">
        <v>382</v>
      </c>
      <c r="I8" s="2012"/>
      <c r="K8">
        <v>36</v>
      </c>
      <c r="L8">
        <v>1</v>
      </c>
      <c r="M8">
        <v>3</v>
      </c>
      <c r="N8">
        <v>3</v>
      </c>
      <c r="T8">
        <v>1</v>
      </c>
      <c r="V8">
        <v>2</v>
      </c>
      <c r="W8">
        <v>8</v>
      </c>
      <c r="Y8">
        <v>8</v>
      </c>
      <c r="AA8">
        <v>1</v>
      </c>
    </row>
    <row r="9" spans="1:31" ht="26.1" customHeight="1" thickTop="1" thickBot="1" x14ac:dyDescent="0.3">
      <c r="A9" s="2021"/>
      <c r="B9" s="762" t="s">
        <v>513</v>
      </c>
      <c r="C9" s="768">
        <v>102</v>
      </c>
      <c r="D9" s="768">
        <v>332</v>
      </c>
      <c r="E9" s="727">
        <v>8</v>
      </c>
      <c r="F9" s="768">
        <v>4</v>
      </c>
      <c r="G9" s="768">
        <f t="shared" si="0"/>
        <v>446</v>
      </c>
      <c r="H9" s="763" t="s">
        <v>383</v>
      </c>
      <c r="I9" s="2012"/>
      <c r="K9">
        <v>147</v>
      </c>
      <c r="L9">
        <v>18</v>
      </c>
      <c r="M9">
        <v>1</v>
      </c>
      <c r="N9">
        <v>4</v>
      </c>
      <c r="Q9">
        <v>7</v>
      </c>
      <c r="R9">
        <v>62</v>
      </c>
      <c r="S9">
        <v>23</v>
      </c>
      <c r="T9">
        <v>57</v>
      </c>
      <c r="V9">
        <v>1</v>
      </c>
      <c r="W9">
        <v>1</v>
      </c>
      <c r="AA9">
        <v>61</v>
      </c>
      <c r="AB9">
        <v>3</v>
      </c>
      <c r="AD9">
        <v>1</v>
      </c>
    </row>
    <row r="10" spans="1:31" ht="26.1" customHeight="1" thickTop="1" thickBot="1" x14ac:dyDescent="0.3">
      <c r="A10" s="2021"/>
      <c r="B10" s="762" t="s">
        <v>516</v>
      </c>
      <c r="C10" s="768">
        <v>764</v>
      </c>
      <c r="D10" s="768">
        <v>530</v>
      </c>
      <c r="E10" s="727">
        <v>14</v>
      </c>
      <c r="F10" s="768">
        <v>59</v>
      </c>
      <c r="G10" s="768">
        <f t="shared" si="0"/>
        <v>1367</v>
      </c>
      <c r="H10" s="763" t="s">
        <v>369</v>
      </c>
      <c r="I10" s="2012"/>
      <c r="K10">
        <v>114</v>
      </c>
      <c r="L10">
        <v>85</v>
      </c>
      <c r="M10">
        <v>13</v>
      </c>
      <c r="Q10">
        <v>2</v>
      </c>
      <c r="S10">
        <v>1</v>
      </c>
      <c r="W10">
        <v>1</v>
      </c>
      <c r="AA10">
        <v>62</v>
      </c>
      <c r="AB10">
        <v>4</v>
      </c>
    </row>
    <row r="11" spans="1:31" ht="26.1" customHeight="1" thickTop="1" thickBot="1" x14ac:dyDescent="0.4">
      <c r="A11" s="2022"/>
      <c r="B11" s="779" t="s">
        <v>517</v>
      </c>
      <c r="C11" s="780">
        <f>SUM(C7:C10)</f>
        <v>2030</v>
      </c>
      <c r="D11" s="780">
        <f>SUM(D7:D10)</f>
        <v>1867</v>
      </c>
      <c r="E11" s="780">
        <f>SUM(E7:E10)</f>
        <v>98</v>
      </c>
      <c r="F11" s="780">
        <f>SUM(F7:F10)</f>
        <v>150</v>
      </c>
      <c r="G11" s="780">
        <f t="shared" si="0"/>
        <v>4145</v>
      </c>
      <c r="H11" s="759" t="s">
        <v>372</v>
      </c>
      <c r="I11" s="2023"/>
      <c r="J11" s="257"/>
      <c r="K11" s="1338">
        <f>SUM(K6:K10)</f>
        <v>1302</v>
      </c>
      <c r="L11" s="1338">
        <f>SUM(L6:L10)</f>
        <v>357</v>
      </c>
      <c r="M11" s="1338">
        <f>SUM(M6:M10)</f>
        <v>30</v>
      </c>
      <c r="N11" s="1338">
        <f>SUM(N6:N10)</f>
        <v>178</v>
      </c>
      <c r="O11" s="257"/>
      <c r="P11" s="257"/>
      <c r="Q11" s="1338">
        <f>SUM(Q6:Q10)</f>
        <v>201</v>
      </c>
      <c r="R11" s="1338">
        <f>SUM(R6:R10)</f>
        <v>814</v>
      </c>
      <c r="S11" s="1338">
        <f>SUM(S6:S10)</f>
        <v>87</v>
      </c>
      <c r="T11" s="1338">
        <f>SUM(T6:T10)</f>
        <v>126</v>
      </c>
      <c r="U11" s="257"/>
      <c r="V11" s="1338">
        <f>SUM(V6:V10)</f>
        <v>105</v>
      </c>
      <c r="W11" s="1338">
        <f>SUM(W6:W10)</f>
        <v>342</v>
      </c>
      <c r="X11" s="1338">
        <f>SUM(X6:X10)</f>
        <v>8</v>
      </c>
      <c r="Y11" s="1338">
        <f>SUM(Y6:Y10)</f>
        <v>15</v>
      </c>
      <c r="Z11" s="257"/>
      <c r="AA11" s="1338">
        <f>SUM(AA6:AA10)</f>
        <v>888</v>
      </c>
      <c r="AB11" s="1338">
        <f>SUM(AB6:AB10)</f>
        <v>537</v>
      </c>
      <c r="AC11" s="1338">
        <f>SUM(AC6:AC10)</f>
        <v>14</v>
      </c>
      <c r="AD11" s="1338">
        <f>SUM(AD6:AD10)</f>
        <v>84</v>
      </c>
      <c r="AE11" s="257"/>
    </row>
    <row r="12" spans="1:31" ht="26.1" customHeight="1" thickBot="1" x14ac:dyDescent="0.3">
      <c r="A12" s="1992" t="s">
        <v>38</v>
      </c>
      <c r="B12" s="760" t="s">
        <v>512</v>
      </c>
      <c r="C12" s="769">
        <v>89</v>
      </c>
      <c r="D12" s="769">
        <v>57</v>
      </c>
      <c r="E12" s="770">
        <v>3</v>
      </c>
      <c r="F12" s="769">
        <v>8</v>
      </c>
      <c r="G12" s="769">
        <f t="shared" si="0"/>
        <v>157</v>
      </c>
      <c r="H12" s="705" t="s">
        <v>381</v>
      </c>
      <c r="I12" s="1999" t="s">
        <v>406</v>
      </c>
      <c r="K12">
        <v>1873</v>
      </c>
      <c r="L12">
        <v>554</v>
      </c>
      <c r="M12">
        <v>57</v>
      </c>
      <c r="N12">
        <v>47</v>
      </c>
      <c r="Q12">
        <v>770</v>
      </c>
      <c r="R12">
        <v>905</v>
      </c>
      <c r="S12">
        <v>183</v>
      </c>
      <c r="T12">
        <v>67</v>
      </c>
      <c r="V12">
        <v>1255</v>
      </c>
      <c r="W12">
        <v>498</v>
      </c>
      <c r="X12">
        <v>82</v>
      </c>
      <c r="Y12">
        <v>27</v>
      </c>
      <c r="AA12">
        <v>2251</v>
      </c>
      <c r="AB12">
        <v>1202</v>
      </c>
      <c r="AC12">
        <v>142</v>
      </c>
      <c r="AD12">
        <v>182</v>
      </c>
    </row>
    <row r="13" spans="1:31" ht="26.1" customHeight="1" thickTop="1" thickBot="1" x14ac:dyDescent="0.3">
      <c r="A13" s="1990"/>
      <c r="B13" s="762" t="s">
        <v>639</v>
      </c>
      <c r="C13" s="768">
        <v>16</v>
      </c>
      <c r="D13" s="768">
        <v>9</v>
      </c>
      <c r="E13" s="727">
        <v>1</v>
      </c>
      <c r="F13" s="768">
        <v>9</v>
      </c>
      <c r="G13" s="768">
        <f t="shared" si="0"/>
        <v>35</v>
      </c>
      <c r="H13" s="763" t="s">
        <v>382</v>
      </c>
      <c r="I13" s="2000"/>
      <c r="K13">
        <v>2735</v>
      </c>
      <c r="L13">
        <v>712</v>
      </c>
      <c r="M13">
        <v>152</v>
      </c>
      <c r="N13">
        <v>308</v>
      </c>
      <c r="Q13">
        <v>465</v>
      </c>
      <c r="R13">
        <v>491</v>
      </c>
      <c r="S13">
        <v>181</v>
      </c>
      <c r="T13">
        <v>190</v>
      </c>
      <c r="V13">
        <v>475</v>
      </c>
      <c r="W13">
        <v>443</v>
      </c>
      <c r="X13">
        <v>130</v>
      </c>
      <c r="Y13">
        <v>50</v>
      </c>
      <c r="AA13">
        <v>2801</v>
      </c>
      <c r="AB13">
        <v>940</v>
      </c>
      <c r="AC13">
        <v>121</v>
      </c>
      <c r="AD13">
        <v>110</v>
      </c>
    </row>
    <row r="14" spans="1:31" ht="26.1" customHeight="1" thickTop="1" thickBot="1" x14ac:dyDescent="0.3">
      <c r="A14" s="1990"/>
      <c r="B14" s="762" t="s">
        <v>513</v>
      </c>
      <c r="C14" s="768">
        <v>3</v>
      </c>
      <c r="D14" s="768">
        <v>0</v>
      </c>
      <c r="E14" s="727">
        <v>0</v>
      </c>
      <c r="F14" s="768">
        <v>0</v>
      </c>
      <c r="G14" s="768">
        <f t="shared" si="0"/>
        <v>3</v>
      </c>
      <c r="H14" s="763" t="s">
        <v>383</v>
      </c>
      <c r="I14" s="2000"/>
      <c r="K14">
        <f>SUM(K11:K13)</f>
        <v>5910</v>
      </c>
      <c r="L14">
        <f>SUM(L11:L13)</f>
        <v>1623</v>
      </c>
      <c r="M14">
        <f>SUM(M11:M13)</f>
        <v>239</v>
      </c>
      <c r="N14">
        <f>SUM(N11:N13)</f>
        <v>533</v>
      </c>
      <c r="Q14">
        <f>SUM(Q11:Q13)</f>
        <v>1436</v>
      </c>
      <c r="R14">
        <f>SUM(R11:R13)</f>
        <v>2210</v>
      </c>
      <c r="S14">
        <f>SUM(S11:S13)</f>
        <v>451</v>
      </c>
      <c r="T14">
        <f>SUM(T11:T13)</f>
        <v>383</v>
      </c>
      <c r="V14">
        <f>SUM(V11:V13)</f>
        <v>1835</v>
      </c>
      <c r="W14">
        <f>SUM(W11:W13)</f>
        <v>1283</v>
      </c>
      <c r="X14">
        <f>SUM(X11:X13)</f>
        <v>220</v>
      </c>
      <c r="Y14">
        <f>SUM(Y11:Y13)</f>
        <v>92</v>
      </c>
      <c r="AA14">
        <f>SUM(AA11:AA13)</f>
        <v>5940</v>
      </c>
      <c r="AB14">
        <f>SUM(AB11:AB13)</f>
        <v>2679</v>
      </c>
      <c r="AC14">
        <f>SUM(AC11:AC13)</f>
        <v>277</v>
      </c>
      <c r="AD14">
        <f>SUM(AD11:AD13)</f>
        <v>376</v>
      </c>
    </row>
    <row r="15" spans="1:31" ht="26.1" customHeight="1" thickTop="1" thickBot="1" x14ac:dyDescent="0.3">
      <c r="A15" s="1990"/>
      <c r="B15" s="762" t="s">
        <v>516</v>
      </c>
      <c r="C15" s="768">
        <v>22</v>
      </c>
      <c r="D15" s="768">
        <v>2</v>
      </c>
      <c r="E15" s="727">
        <v>0</v>
      </c>
      <c r="F15" s="768">
        <v>0</v>
      </c>
      <c r="G15" s="768">
        <f t="shared" si="0"/>
        <v>24</v>
      </c>
      <c r="H15" s="763" t="s">
        <v>369</v>
      </c>
      <c r="I15" s="2000"/>
    </row>
    <row r="16" spans="1:31" ht="26.1" customHeight="1" thickTop="1" thickBot="1" x14ac:dyDescent="0.3">
      <c r="A16" s="1993"/>
      <c r="B16" s="779" t="s">
        <v>517</v>
      </c>
      <c r="C16" s="780">
        <f>SUM(C12:C15)</f>
        <v>130</v>
      </c>
      <c r="D16" s="780">
        <f>SUM(D12:D15)</f>
        <v>68</v>
      </c>
      <c r="E16" s="780">
        <v>4</v>
      </c>
      <c r="F16" s="780">
        <f>SUM(F12:F15)</f>
        <v>17</v>
      </c>
      <c r="G16" s="780">
        <f>SUM(G12:G15)</f>
        <v>219</v>
      </c>
      <c r="H16" s="759" t="s">
        <v>372</v>
      </c>
      <c r="I16" s="2001"/>
    </row>
    <row r="17" spans="1:9" ht="26.1" customHeight="1" thickBot="1" x14ac:dyDescent="0.3">
      <c r="A17" s="1992" t="s">
        <v>43</v>
      </c>
      <c r="B17" s="760" t="s">
        <v>512</v>
      </c>
      <c r="C17" s="769">
        <v>38</v>
      </c>
      <c r="D17" s="769">
        <v>1</v>
      </c>
      <c r="E17" s="770">
        <v>3</v>
      </c>
      <c r="F17" s="769">
        <v>3</v>
      </c>
      <c r="G17" s="769">
        <f t="shared" ref="G17:G30" si="1">SUM(C17:F17)</f>
        <v>45</v>
      </c>
      <c r="H17" s="705" t="s">
        <v>381</v>
      </c>
      <c r="I17" s="1999" t="s">
        <v>484</v>
      </c>
    </row>
    <row r="18" spans="1:9" ht="26.1" customHeight="1" thickTop="1" thickBot="1" x14ac:dyDescent="0.3">
      <c r="A18" s="1994"/>
      <c r="B18" s="762" t="s">
        <v>639</v>
      </c>
      <c r="C18" s="718">
        <v>1</v>
      </c>
      <c r="D18" s="718">
        <v>1</v>
      </c>
      <c r="E18" s="718">
        <v>0</v>
      </c>
      <c r="F18" s="718">
        <v>1</v>
      </c>
      <c r="G18" s="768">
        <f t="shared" si="1"/>
        <v>3</v>
      </c>
      <c r="H18" s="778" t="s">
        <v>382</v>
      </c>
      <c r="I18" s="2002"/>
    </row>
    <row r="19" spans="1:9" ht="26.1" customHeight="1" thickTop="1" thickBot="1" x14ac:dyDescent="0.3">
      <c r="A19" s="1990"/>
      <c r="B19" s="762" t="s">
        <v>513</v>
      </c>
      <c r="C19" s="768">
        <v>2</v>
      </c>
      <c r="D19" s="768">
        <v>8</v>
      </c>
      <c r="E19" s="727">
        <v>0</v>
      </c>
      <c r="F19" s="768">
        <v>8</v>
      </c>
      <c r="G19" s="768">
        <f t="shared" si="1"/>
        <v>18</v>
      </c>
      <c r="H19" s="763" t="s">
        <v>383</v>
      </c>
      <c r="I19" s="2000"/>
    </row>
    <row r="20" spans="1:9" ht="26.1" customHeight="1" thickTop="1" thickBot="1" x14ac:dyDescent="0.3">
      <c r="A20" s="1990"/>
      <c r="B20" s="762" t="s">
        <v>516</v>
      </c>
      <c r="C20" s="768">
        <v>1</v>
      </c>
      <c r="D20" s="768">
        <v>0</v>
      </c>
      <c r="E20" s="727">
        <v>0</v>
      </c>
      <c r="F20" s="768">
        <v>0</v>
      </c>
      <c r="G20" s="768">
        <f t="shared" si="1"/>
        <v>1</v>
      </c>
      <c r="H20" s="763" t="s">
        <v>369</v>
      </c>
      <c r="I20" s="2000"/>
    </row>
    <row r="21" spans="1:9" ht="26.1" customHeight="1" thickTop="1" thickBot="1" x14ac:dyDescent="0.3">
      <c r="A21" s="1993"/>
      <c r="B21" s="779" t="s">
        <v>517</v>
      </c>
      <c r="C21" s="780">
        <f>SUM(C17:C20)</f>
        <v>42</v>
      </c>
      <c r="D21" s="780">
        <f>SUM(D17:D20)</f>
        <v>10</v>
      </c>
      <c r="E21" s="780">
        <f>SUM(E17:E20)</f>
        <v>3</v>
      </c>
      <c r="F21" s="780">
        <f>SUM(F17:F20)</f>
        <v>12</v>
      </c>
      <c r="G21" s="780">
        <f t="shared" si="1"/>
        <v>67</v>
      </c>
      <c r="H21" s="759" t="s">
        <v>372</v>
      </c>
      <c r="I21" s="2001"/>
    </row>
    <row r="22" spans="1:9" ht="26.1" customHeight="1" thickBot="1" x14ac:dyDescent="0.3">
      <c r="A22" s="1994" t="s">
        <v>48</v>
      </c>
      <c r="B22" s="760" t="s">
        <v>512</v>
      </c>
      <c r="C22" s="769">
        <v>148</v>
      </c>
      <c r="D22" s="769">
        <v>18</v>
      </c>
      <c r="E22" s="770">
        <v>1</v>
      </c>
      <c r="F22" s="769">
        <v>4</v>
      </c>
      <c r="G22" s="767">
        <f t="shared" si="1"/>
        <v>171</v>
      </c>
      <c r="H22" s="705" t="s">
        <v>381</v>
      </c>
      <c r="I22" s="2002" t="s">
        <v>485</v>
      </c>
    </row>
    <row r="23" spans="1:9" ht="26.1" customHeight="1" thickTop="1" thickBot="1" x14ac:dyDescent="0.3">
      <c r="A23" s="1995"/>
      <c r="B23" s="762" t="s">
        <v>639</v>
      </c>
      <c r="C23" s="768">
        <v>7</v>
      </c>
      <c r="D23" s="768">
        <v>62</v>
      </c>
      <c r="E23" s="727">
        <v>23</v>
      </c>
      <c r="F23" s="768">
        <v>57</v>
      </c>
      <c r="G23" s="768">
        <f t="shared" si="1"/>
        <v>149</v>
      </c>
      <c r="H23" s="763" t="s">
        <v>382</v>
      </c>
      <c r="I23" s="2003"/>
    </row>
    <row r="24" spans="1:9" ht="26.1" customHeight="1" thickTop="1" thickBot="1" x14ac:dyDescent="0.3">
      <c r="A24" s="1990"/>
      <c r="B24" s="706" t="s">
        <v>513</v>
      </c>
      <c r="C24" s="727">
        <v>1</v>
      </c>
      <c r="D24" s="727">
        <v>1</v>
      </c>
      <c r="E24" s="727">
        <v>0</v>
      </c>
      <c r="F24" s="727">
        <v>0</v>
      </c>
      <c r="G24" s="768">
        <f t="shared" si="1"/>
        <v>2</v>
      </c>
      <c r="H24" s="752" t="s">
        <v>383</v>
      </c>
      <c r="I24" s="2000"/>
    </row>
    <row r="25" spans="1:9" ht="26.1" customHeight="1" thickTop="1" thickBot="1" x14ac:dyDescent="0.3">
      <c r="A25" s="1995"/>
      <c r="B25" s="762" t="s">
        <v>516</v>
      </c>
      <c r="C25" s="768">
        <v>61</v>
      </c>
      <c r="D25" s="768">
        <v>3</v>
      </c>
      <c r="E25" s="727">
        <v>0</v>
      </c>
      <c r="F25" s="768">
        <v>1</v>
      </c>
      <c r="G25" s="768">
        <f t="shared" si="1"/>
        <v>65</v>
      </c>
      <c r="H25" s="763" t="s">
        <v>369</v>
      </c>
      <c r="I25" s="2003"/>
    </row>
    <row r="26" spans="1:9" ht="26.1" customHeight="1" thickTop="1" thickBot="1" x14ac:dyDescent="0.3">
      <c r="A26" s="1996"/>
      <c r="B26" s="779" t="s">
        <v>517</v>
      </c>
      <c r="C26" s="780">
        <f>SUM(C22:C25)</f>
        <v>217</v>
      </c>
      <c r="D26" s="780">
        <f>SUM(D22:D25)</f>
        <v>84</v>
      </c>
      <c r="E26" s="780">
        <f>SUM(E22:E25)</f>
        <v>24</v>
      </c>
      <c r="F26" s="780">
        <f>SUM(F22:F25)</f>
        <v>62</v>
      </c>
      <c r="G26" s="780">
        <f t="shared" si="1"/>
        <v>387</v>
      </c>
      <c r="H26" s="759" t="s">
        <v>372</v>
      </c>
      <c r="I26" s="2004"/>
    </row>
    <row r="27" spans="1:9" ht="26.1" customHeight="1" thickBot="1" x14ac:dyDescent="0.3">
      <c r="A27" s="1992" t="s">
        <v>360</v>
      </c>
      <c r="B27" s="760" t="s">
        <v>512</v>
      </c>
      <c r="C27" s="769">
        <v>114</v>
      </c>
      <c r="D27" s="769">
        <v>85</v>
      </c>
      <c r="E27" s="770">
        <v>13</v>
      </c>
      <c r="F27" s="769">
        <v>0</v>
      </c>
      <c r="G27" s="769">
        <f t="shared" si="1"/>
        <v>212</v>
      </c>
      <c r="H27" s="705" t="s">
        <v>381</v>
      </c>
      <c r="I27" s="2011" t="s">
        <v>486</v>
      </c>
    </row>
    <row r="28" spans="1:9" ht="26.1" customHeight="1" thickTop="1" thickBot="1" x14ac:dyDescent="0.3">
      <c r="A28" s="1990"/>
      <c r="B28" s="762" t="s">
        <v>639</v>
      </c>
      <c r="C28" s="768">
        <v>2</v>
      </c>
      <c r="D28" s="768">
        <v>0</v>
      </c>
      <c r="E28" s="727">
        <v>1</v>
      </c>
      <c r="F28" s="768">
        <v>0</v>
      </c>
      <c r="G28" s="768">
        <f t="shared" si="1"/>
        <v>3</v>
      </c>
      <c r="H28" s="763" t="s">
        <v>382</v>
      </c>
      <c r="I28" s="2012"/>
    </row>
    <row r="29" spans="1:9" ht="26.1" customHeight="1" thickTop="1" thickBot="1" x14ac:dyDescent="0.3">
      <c r="A29" s="1990"/>
      <c r="B29" s="762" t="s">
        <v>513</v>
      </c>
      <c r="C29" s="768">
        <v>0</v>
      </c>
      <c r="D29" s="768">
        <v>1</v>
      </c>
      <c r="E29" s="727">
        <v>0</v>
      </c>
      <c r="F29" s="768">
        <v>0</v>
      </c>
      <c r="G29" s="768">
        <f t="shared" si="1"/>
        <v>1</v>
      </c>
      <c r="H29" s="763" t="s">
        <v>383</v>
      </c>
      <c r="I29" s="2012"/>
    </row>
    <row r="30" spans="1:9" ht="26.1" customHeight="1" thickTop="1" thickBot="1" x14ac:dyDescent="0.3">
      <c r="A30" s="1990"/>
      <c r="B30" s="762" t="s">
        <v>516</v>
      </c>
      <c r="C30" s="768">
        <v>62</v>
      </c>
      <c r="D30" s="768">
        <v>4</v>
      </c>
      <c r="E30" s="727">
        <v>0</v>
      </c>
      <c r="F30" s="768">
        <v>0</v>
      </c>
      <c r="G30" s="768">
        <f t="shared" si="1"/>
        <v>66</v>
      </c>
      <c r="H30" s="763" t="s">
        <v>369</v>
      </c>
      <c r="I30" s="2012"/>
    </row>
    <row r="31" spans="1:9" ht="26.1" customHeight="1" thickTop="1" thickBot="1" x14ac:dyDescent="0.3">
      <c r="A31" s="1993"/>
      <c r="B31" s="779" t="s">
        <v>517</v>
      </c>
      <c r="C31" s="780">
        <f>SUM(C27:C30)</f>
        <v>178</v>
      </c>
      <c r="D31" s="780">
        <f>SUM(D27:D30)</f>
        <v>90</v>
      </c>
      <c r="E31" s="780">
        <f>SUM(E27:E30)</f>
        <v>14</v>
      </c>
      <c r="F31" s="780">
        <v>0</v>
      </c>
      <c r="G31" s="780">
        <f t="shared" ref="G31:G36" si="2">SUM(C31:F31)</f>
        <v>282</v>
      </c>
      <c r="H31" s="759" t="s">
        <v>372</v>
      </c>
      <c r="I31" s="2013"/>
    </row>
    <row r="32" spans="1:9" ht="26.1" customHeight="1" thickBot="1" x14ac:dyDescent="0.3">
      <c r="A32" s="2024" t="s">
        <v>350</v>
      </c>
      <c r="B32" s="772" t="s">
        <v>512</v>
      </c>
      <c r="C32" s="773">
        <v>4485</v>
      </c>
      <c r="D32" s="773">
        <v>1586</v>
      </c>
      <c r="E32" s="773">
        <v>339</v>
      </c>
      <c r="F32" s="773">
        <v>185</v>
      </c>
      <c r="G32" s="773">
        <f t="shared" si="2"/>
        <v>6595</v>
      </c>
      <c r="H32" s="774" t="s">
        <v>381</v>
      </c>
      <c r="I32" s="2027" t="s">
        <v>686</v>
      </c>
    </row>
    <row r="33" spans="1:9" ht="26.1" customHeight="1" thickTop="1" thickBot="1" x14ac:dyDescent="0.3">
      <c r="A33" s="2025"/>
      <c r="B33" s="775" t="s">
        <v>639</v>
      </c>
      <c r="C33" s="776">
        <v>2549</v>
      </c>
      <c r="D33" s="776">
        <v>531</v>
      </c>
      <c r="E33" s="776">
        <v>225</v>
      </c>
      <c r="F33" s="776">
        <v>613</v>
      </c>
      <c r="G33" s="776">
        <f t="shared" si="2"/>
        <v>3918</v>
      </c>
      <c r="H33" s="777" t="s">
        <v>382</v>
      </c>
      <c r="I33" s="2028"/>
    </row>
    <row r="34" spans="1:9" ht="26.1" customHeight="1" thickTop="1" thickBot="1" x14ac:dyDescent="0.3">
      <c r="A34" s="2025"/>
      <c r="B34" s="775" t="s">
        <v>513</v>
      </c>
      <c r="C34" s="629">
        <v>1104</v>
      </c>
      <c r="D34" s="629">
        <v>974</v>
      </c>
      <c r="E34" s="629">
        <v>588</v>
      </c>
      <c r="F34" s="629">
        <v>196</v>
      </c>
      <c r="G34" s="629">
        <f t="shared" si="2"/>
        <v>2862</v>
      </c>
      <c r="H34" s="777" t="s">
        <v>383</v>
      </c>
      <c r="I34" s="2028"/>
    </row>
    <row r="35" spans="1:9" ht="26.1" customHeight="1" thickTop="1" thickBot="1" x14ac:dyDescent="0.3">
      <c r="A35" s="2025"/>
      <c r="B35" s="802" t="s">
        <v>516</v>
      </c>
      <c r="C35" s="776">
        <v>1014</v>
      </c>
      <c r="D35" s="776">
        <v>4597</v>
      </c>
      <c r="E35" s="776">
        <v>254</v>
      </c>
      <c r="F35" s="776">
        <v>167</v>
      </c>
      <c r="G35" s="776">
        <f t="shared" si="2"/>
        <v>6032</v>
      </c>
      <c r="H35" s="803" t="s">
        <v>369</v>
      </c>
      <c r="I35" s="2028"/>
    </row>
    <row r="36" spans="1:9" ht="26.1" customHeight="1" thickTop="1" thickBot="1" x14ac:dyDescent="0.3">
      <c r="A36" s="2026"/>
      <c r="B36" s="758" t="s">
        <v>517</v>
      </c>
      <c r="C36" s="780">
        <f>SUM(C32:C35)</f>
        <v>9152</v>
      </c>
      <c r="D36" s="780">
        <f>SUM(D32:D35)</f>
        <v>7688</v>
      </c>
      <c r="E36" s="780">
        <f>SUM(E32:E35)</f>
        <v>1406</v>
      </c>
      <c r="F36" s="780">
        <f>SUM(F32:F35)</f>
        <v>1161</v>
      </c>
      <c r="G36" s="780">
        <f t="shared" si="2"/>
        <v>19407</v>
      </c>
      <c r="H36" s="759" t="s">
        <v>372</v>
      </c>
      <c r="I36" s="2029"/>
    </row>
    <row r="37" spans="1:9" x14ac:dyDescent="0.5">
      <c r="C37" s="428"/>
      <c r="D37" s="428"/>
      <c r="E37" s="428"/>
      <c r="F37" s="428"/>
      <c r="G37" s="428"/>
    </row>
    <row r="38" spans="1:9" ht="15" x14ac:dyDescent="0.25">
      <c r="H38"/>
    </row>
    <row r="39" spans="1:9" ht="15" x14ac:dyDescent="0.25">
      <c r="H39"/>
    </row>
    <row r="40" spans="1:9" x14ac:dyDescent="0.5">
      <c r="H40" s="367"/>
    </row>
    <row r="41" spans="1:9" x14ac:dyDescent="0.5">
      <c r="H41" s="367"/>
    </row>
  </sheetData>
  <mergeCells count="21">
    <mergeCell ref="A32:A36"/>
    <mergeCell ref="I32:I36"/>
    <mergeCell ref="A17:A21"/>
    <mergeCell ref="I17:I21"/>
    <mergeCell ref="A22:A26"/>
    <mergeCell ref="I22:I26"/>
    <mergeCell ref="A27:A31"/>
    <mergeCell ref="I27:I31"/>
    <mergeCell ref="H6:I6"/>
    <mergeCell ref="A7:A11"/>
    <mergeCell ref="I7:I11"/>
    <mergeCell ref="A12:A16"/>
    <mergeCell ref="I12:I16"/>
    <mergeCell ref="A1:I1"/>
    <mergeCell ref="A2:I2"/>
    <mergeCell ref="A4:A5"/>
    <mergeCell ref="B4:B5"/>
    <mergeCell ref="C4:F4"/>
    <mergeCell ref="G4:G5"/>
    <mergeCell ref="I4:I5"/>
    <mergeCell ref="H4:H5"/>
  </mergeCells>
  <printOptions horizontalCentered="1"/>
  <pageMargins left="0.23622047244094499" right="0.23622047244094499" top="0.74803149606299202" bottom="0.74803149606299202" header="0.31496062992126" footer="0.31496062992126"/>
  <pageSetup paperSize="9" scale="65" orientation="portrait" r:id="rId1"/>
  <headerFooter>
    <oddFooter>&amp;C&amp;14 &amp;"Arial,Bold"42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Y244"/>
  <sheetViews>
    <sheetView rightToLeft="1" view="pageBreakPreview" zoomScale="80" zoomScaleNormal="70" zoomScaleSheetLayoutView="80" workbookViewId="0">
      <selection activeCell="B24" sqref="B24"/>
    </sheetView>
  </sheetViews>
  <sheetFormatPr defaultColWidth="9.140625" defaultRowHeight="31.5" x14ac:dyDescent="0.5"/>
  <cols>
    <col min="1" max="1" width="43.5703125" style="258" customWidth="1"/>
    <col min="2" max="2" width="13.140625" style="258" customWidth="1"/>
    <col min="3" max="3" width="8.7109375" style="258" customWidth="1"/>
    <col min="4" max="4" width="7.7109375" style="258" customWidth="1"/>
    <col min="5" max="5" width="8.7109375" style="258" customWidth="1"/>
    <col min="6" max="6" width="12.5703125" style="258" customWidth="1"/>
    <col min="7" max="7" width="15.140625" style="258" customWidth="1"/>
    <col min="8" max="8" width="9.5703125" style="320" customWidth="1"/>
    <col min="9" max="9" width="48" style="345" customWidth="1"/>
    <col min="10" max="10" width="14.140625" style="258" customWidth="1"/>
    <col min="11" max="16384" width="9.140625" style="258"/>
  </cols>
  <sheetData>
    <row r="1" spans="1:25" ht="19.5" customHeight="1" x14ac:dyDescent="0.25">
      <c r="A1" s="1766" t="s">
        <v>1004</v>
      </c>
      <c r="B1" s="1766"/>
      <c r="C1" s="1766"/>
      <c r="D1" s="1766"/>
      <c r="E1" s="1766"/>
      <c r="F1" s="1766"/>
      <c r="G1" s="1766"/>
      <c r="H1" s="1766"/>
      <c r="I1" s="1766"/>
    </row>
    <row r="2" spans="1:25" ht="37.5" customHeight="1" x14ac:dyDescent="0.25">
      <c r="A2" s="1766" t="s">
        <v>1035</v>
      </c>
      <c r="B2" s="1766"/>
      <c r="C2" s="1766"/>
      <c r="D2" s="1766"/>
      <c r="E2" s="1766"/>
      <c r="F2" s="1766"/>
      <c r="G2" s="1766"/>
      <c r="H2" s="1766"/>
      <c r="I2" s="1766"/>
      <c r="J2" s="356"/>
    </row>
    <row r="3" spans="1:25" ht="30" customHeight="1" thickBot="1" x14ac:dyDescent="0.3">
      <c r="A3" s="353" t="s">
        <v>959</v>
      </c>
      <c r="B3" s="353"/>
      <c r="C3" s="353"/>
      <c r="D3" s="353"/>
      <c r="E3" s="353"/>
      <c r="F3" s="353"/>
      <c r="G3" s="353"/>
      <c r="H3" s="531"/>
      <c r="I3" s="791" t="s">
        <v>811</v>
      </c>
      <c r="J3" s="356"/>
    </row>
    <row r="4" spans="1:25" ht="33.6" customHeight="1" thickBot="1" x14ac:dyDescent="0.3">
      <c r="A4" s="2062" t="s">
        <v>775</v>
      </c>
      <c r="B4" s="1976" t="s">
        <v>515</v>
      </c>
      <c r="C4" s="1975" t="s">
        <v>812</v>
      </c>
      <c r="D4" s="1920"/>
      <c r="E4" s="1920"/>
      <c r="F4" s="1920"/>
      <c r="G4" s="1972" t="s">
        <v>807</v>
      </c>
      <c r="H4" s="1976" t="s">
        <v>368</v>
      </c>
      <c r="I4" s="2062" t="s">
        <v>855</v>
      </c>
    </row>
    <row r="5" spans="1:25" ht="34.5" customHeight="1" thickBot="1" x14ac:dyDescent="0.5">
      <c r="A5" s="2063"/>
      <c r="B5" s="1921"/>
      <c r="C5" s="704">
        <v>4</v>
      </c>
      <c r="D5" s="704">
        <v>6</v>
      </c>
      <c r="E5" s="704">
        <v>8</v>
      </c>
      <c r="F5" s="753" t="s">
        <v>640</v>
      </c>
      <c r="G5" s="1921"/>
      <c r="H5" s="1921"/>
      <c r="I5" s="2063"/>
      <c r="J5" s="1339">
        <v>299</v>
      </c>
      <c r="K5" s="1340">
        <v>25</v>
      </c>
      <c r="L5" s="1340">
        <v>2</v>
      </c>
      <c r="M5" s="1340"/>
      <c r="N5" s="1334">
        <v>13</v>
      </c>
      <c r="O5" s="258">
        <v>37</v>
      </c>
      <c r="P5" s="258">
        <v>2</v>
      </c>
      <c r="Q5" s="258">
        <v>2</v>
      </c>
      <c r="R5" s="1342">
        <v>1</v>
      </c>
      <c r="S5" s="1342">
        <v>4</v>
      </c>
      <c r="T5" s="1342"/>
      <c r="U5" s="1340"/>
      <c r="V5" s="1335">
        <v>60</v>
      </c>
      <c r="W5" s="258">
        <v>2</v>
      </c>
    </row>
    <row r="6" spans="1:25" ht="20.100000000000001" customHeight="1" thickBot="1" x14ac:dyDescent="0.3">
      <c r="A6" s="790" t="s">
        <v>634</v>
      </c>
      <c r="B6" s="781"/>
      <c r="C6" s="782"/>
      <c r="D6" s="782"/>
      <c r="E6" s="782"/>
      <c r="F6" s="782"/>
      <c r="G6" s="789"/>
      <c r="H6" s="2064" t="s">
        <v>699</v>
      </c>
      <c r="I6" s="2064"/>
      <c r="J6" s="1340">
        <v>42</v>
      </c>
      <c r="K6" s="1340">
        <v>3</v>
      </c>
      <c r="L6" s="1340"/>
      <c r="M6" s="1340"/>
      <c r="N6" s="258">
        <v>3</v>
      </c>
      <c r="O6" s="258">
        <v>12</v>
      </c>
      <c r="P6" s="258">
        <v>2</v>
      </c>
      <c r="R6" s="1340">
        <v>17</v>
      </c>
      <c r="S6" s="1340">
        <v>52</v>
      </c>
      <c r="T6" s="1340">
        <v>5</v>
      </c>
      <c r="U6" s="1340"/>
      <c r="V6" s="258">
        <v>4</v>
      </c>
    </row>
    <row r="7" spans="1:25" ht="20.100000000000001" customHeight="1" x14ac:dyDescent="0.25">
      <c r="A7" s="2061" t="s">
        <v>83</v>
      </c>
      <c r="B7" s="798" t="s">
        <v>512</v>
      </c>
      <c r="C7" s="800">
        <v>115</v>
      </c>
      <c r="D7" s="800">
        <v>142</v>
      </c>
      <c r="E7" s="800">
        <v>95</v>
      </c>
      <c r="F7" s="800">
        <v>89</v>
      </c>
      <c r="G7" s="800">
        <f t="shared" ref="G7:G14" si="0">SUM(C7:F7)</f>
        <v>441</v>
      </c>
      <c r="H7" s="761" t="s">
        <v>381</v>
      </c>
      <c r="I7" s="2060" t="s">
        <v>493</v>
      </c>
      <c r="J7" s="1340">
        <v>399</v>
      </c>
      <c r="K7" s="1340">
        <v>26</v>
      </c>
      <c r="L7" s="1340"/>
      <c r="M7" s="1340"/>
      <c r="N7" s="258">
        <v>34</v>
      </c>
      <c r="O7" s="258">
        <v>63</v>
      </c>
      <c r="P7" s="258">
        <v>23</v>
      </c>
      <c r="Q7" s="258">
        <v>7</v>
      </c>
      <c r="R7" s="1340">
        <v>1</v>
      </c>
      <c r="S7" s="1340">
        <v>17</v>
      </c>
      <c r="T7" s="1340">
        <v>13</v>
      </c>
      <c r="U7" s="1340">
        <v>13</v>
      </c>
      <c r="V7" s="258">
        <v>178</v>
      </c>
      <c r="W7" s="258">
        <v>20</v>
      </c>
      <c r="Y7" s="258">
        <v>5</v>
      </c>
    </row>
    <row r="8" spans="1:25" ht="20.100000000000001" customHeight="1" x14ac:dyDescent="0.25">
      <c r="A8" s="2051"/>
      <c r="B8" s="762" t="s">
        <v>639</v>
      </c>
      <c r="C8" s="636">
        <v>55</v>
      </c>
      <c r="D8" s="636">
        <v>27</v>
      </c>
      <c r="E8" s="636">
        <v>2</v>
      </c>
      <c r="F8" s="636">
        <v>0</v>
      </c>
      <c r="G8" s="636">
        <f t="shared" si="0"/>
        <v>84</v>
      </c>
      <c r="H8" s="763" t="s">
        <v>382</v>
      </c>
      <c r="I8" s="2048"/>
      <c r="J8" s="1340">
        <v>244</v>
      </c>
      <c r="K8" s="1340">
        <v>20</v>
      </c>
      <c r="L8" s="1340">
        <v>1</v>
      </c>
      <c r="M8" s="1340">
        <v>38</v>
      </c>
      <c r="N8" s="258">
        <v>116</v>
      </c>
      <c r="O8" s="258">
        <v>245</v>
      </c>
      <c r="P8" s="258">
        <v>58</v>
      </c>
      <c r="Q8" s="258">
        <v>32</v>
      </c>
      <c r="R8" s="1340">
        <v>4</v>
      </c>
      <c r="S8" s="1340">
        <v>4</v>
      </c>
      <c r="T8" s="1340">
        <v>6</v>
      </c>
      <c r="U8" s="1340"/>
      <c r="V8" s="258">
        <v>444</v>
      </c>
      <c r="W8" s="258">
        <v>989</v>
      </c>
      <c r="X8" s="258">
        <v>18</v>
      </c>
      <c r="Y8" s="258">
        <v>103</v>
      </c>
    </row>
    <row r="9" spans="1:25" ht="20.100000000000001" customHeight="1" x14ac:dyDescent="0.25">
      <c r="A9" s="2051"/>
      <c r="B9" s="762" t="s">
        <v>513</v>
      </c>
      <c r="C9" s="636">
        <v>5</v>
      </c>
      <c r="D9" s="636">
        <v>0</v>
      </c>
      <c r="E9" s="636">
        <v>0</v>
      </c>
      <c r="F9" s="636">
        <v>0</v>
      </c>
      <c r="G9" s="636">
        <f t="shared" si="0"/>
        <v>5</v>
      </c>
      <c r="H9" s="763" t="s">
        <v>383</v>
      </c>
      <c r="I9" s="2048"/>
      <c r="J9" s="1340">
        <v>74</v>
      </c>
      <c r="K9" s="1340">
        <v>28</v>
      </c>
      <c r="L9" s="1341">
        <v>3</v>
      </c>
      <c r="M9" s="1340"/>
      <c r="O9" s="258">
        <v>12</v>
      </c>
      <c r="P9" s="258">
        <v>7</v>
      </c>
      <c r="R9" s="1340"/>
      <c r="S9" s="1340">
        <v>13</v>
      </c>
      <c r="T9" s="1340">
        <v>5</v>
      </c>
      <c r="U9" s="1340"/>
      <c r="V9" s="258">
        <v>3</v>
      </c>
    </row>
    <row r="10" spans="1:25" ht="20.100000000000001" customHeight="1" thickBot="1" x14ac:dyDescent="0.3">
      <c r="A10" s="2051"/>
      <c r="B10" s="525" t="s">
        <v>516</v>
      </c>
      <c r="C10" s="719">
        <v>58</v>
      </c>
      <c r="D10" s="719">
        <v>5</v>
      </c>
      <c r="E10" s="719">
        <v>0</v>
      </c>
      <c r="F10" s="719">
        <v>0</v>
      </c>
      <c r="G10" s="719">
        <f t="shared" si="0"/>
        <v>63</v>
      </c>
      <c r="H10" s="756" t="s">
        <v>369</v>
      </c>
      <c r="I10" s="2048"/>
      <c r="J10" s="1340">
        <v>9</v>
      </c>
      <c r="K10" s="1340">
        <v>4</v>
      </c>
      <c r="L10" s="1340"/>
      <c r="M10" s="1340"/>
      <c r="O10" s="258">
        <v>8</v>
      </c>
      <c r="P10" s="258">
        <v>6</v>
      </c>
      <c r="Q10" s="258">
        <v>4</v>
      </c>
      <c r="R10" s="1340"/>
      <c r="S10" s="1340">
        <v>6</v>
      </c>
      <c r="T10" s="1340"/>
      <c r="U10" s="1340"/>
      <c r="V10" s="258">
        <v>0</v>
      </c>
    </row>
    <row r="11" spans="1:25" ht="20.100000000000001" customHeight="1" thickBot="1" x14ac:dyDescent="0.3">
      <c r="A11" s="2052"/>
      <c r="B11" s="792" t="s">
        <v>517</v>
      </c>
      <c r="C11" s="793">
        <f>SUM(C7:C10)</f>
        <v>233</v>
      </c>
      <c r="D11" s="793">
        <f>SUM(D7:D10)</f>
        <v>174</v>
      </c>
      <c r="E11" s="793">
        <f>SUM(E7:E10)</f>
        <v>97</v>
      </c>
      <c r="F11" s="793">
        <f>SUM(F7:F10)</f>
        <v>89</v>
      </c>
      <c r="G11" s="793">
        <f>SUM(G7:G10)</f>
        <v>593</v>
      </c>
      <c r="H11" s="794" t="s">
        <v>372</v>
      </c>
      <c r="I11" s="2049"/>
      <c r="J11" s="1340">
        <v>112</v>
      </c>
      <c r="K11" s="1340">
        <v>20</v>
      </c>
      <c r="L11" s="1340">
        <v>5</v>
      </c>
      <c r="M11" s="1340">
        <v>1</v>
      </c>
      <c r="N11" s="258">
        <v>2</v>
      </c>
      <c r="O11" s="258">
        <v>11</v>
      </c>
      <c r="P11" s="258">
        <v>9</v>
      </c>
      <c r="R11" s="1340">
        <v>3</v>
      </c>
      <c r="S11" s="1340">
        <v>54</v>
      </c>
      <c r="T11" s="1340">
        <v>4</v>
      </c>
      <c r="U11" s="1340"/>
      <c r="V11" s="258">
        <v>9</v>
      </c>
      <c r="W11" s="258">
        <v>4</v>
      </c>
    </row>
    <row r="12" spans="1:25" ht="20.100000000000001" customHeight="1" x14ac:dyDescent="0.25">
      <c r="A12" s="2050" t="s">
        <v>306</v>
      </c>
      <c r="B12" s="760" t="s">
        <v>512</v>
      </c>
      <c r="C12" s="718">
        <v>20</v>
      </c>
      <c r="D12" s="718">
        <v>15</v>
      </c>
      <c r="E12" s="718">
        <v>5</v>
      </c>
      <c r="F12" s="718">
        <v>5</v>
      </c>
      <c r="G12" s="718">
        <f t="shared" si="0"/>
        <v>45</v>
      </c>
      <c r="H12" s="761" t="s">
        <v>381</v>
      </c>
      <c r="I12" s="2047" t="s">
        <v>412</v>
      </c>
      <c r="J12" s="1340">
        <v>15</v>
      </c>
      <c r="K12" s="1340"/>
      <c r="L12" s="1340"/>
      <c r="M12" s="1340"/>
      <c r="O12" s="258">
        <v>8</v>
      </c>
      <c r="P12" s="258">
        <v>2</v>
      </c>
      <c r="R12" s="1340">
        <v>0</v>
      </c>
      <c r="S12" s="1340"/>
      <c r="T12" s="1340"/>
      <c r="U12" s="1340"/>
      <c r="V12" s="258">
        <v>9</v>
      </c>
    </row>
    <row r="13" spans="1:25" ht="20.100000000000001" customHeight="1" x14ac:dyDescent="0.25">
      <c r="A13" s="2051"/>
      <c r="B13" s="762" t="s">
        <v>639</v>
      </c>
      <c r="C13" s="636">
        <v>12</v>
      </c>
      <c r="D13" s="636">
        <v>5</v>
      </c>
      <c r="E13" s="636">
        <v>0</v>
      </c>
      <c r="F13" s="636">
        <v>0</v>
      </c>
      <c r="G13" s="636">
        <f t="shared" si="0"/>
        <v>17</v>
      </c>
      <c r="H13" s="763" t="s">
        <v>382</v>
      </c>
      <c r="I13" s="2048"/>
      <c r="J13" s="1340">
        <v>3</v>
      </c>
      <c r="K13" s="1340"/>
      <c r="L13" s="1340"/>
      <c r="M13" s="1340"/>
      <c r="O13" s="258">
        <v>6</v>
      </c>
      <c r="P13" s="258">
        <v>1</v>
      </c>
      <c r="R13" s="1340">
        <v>6</v>
      </c>
      <c r="S13" s="1340"/>
      <c r="T13" s="1340"/>
      <c r="U13" s="1340"/>
      <c r="V13" s="258">
        <v>11</v>
      </c>
    </row>
    <row r="14" spans="1:25" ht="20.100000000000001" customHeight="1" x14ac:dyDescent="0.25">
      <c r="A14" s="2051"/>
      <c r="B14" s="762" t="s">
        <v>513</v>
      </c>
      <c r="C14" s="636">
        <v>78</v>
      </c>
      <c r="D14" s="636">
        <v>12</v>
      </c>
      <c r="E14" s="636">
        <v>1</v>
      </c>
      <c r="F14" s="636">
        <v>1</v>
      </c>
      <c r="G14" s="636">
        <f t="shared" si="0"/>
        <v>92</v>
      </c>
      <c r="H14" s="763" t="s">
        <v>383</v>
      </c>
      <c r="I14" s="2048"/>
      <c r="J14" s="1340">
        <v>21</v>
      </c>
      <c r="K14" s="1340">
        <v>61</v>
      </c>
      <c r="L14" s="1340">
        <v>2</v>
      </c>
      <c r="M14" s="1340"/>
      <c r="N14" s="258">
        <v>6</v>
      </c>
      <c r="P14" s="258">
        <v>36</v>
      </c>
      <c r="S14" s="258">
        <v>34</v>
      </c>
      <c r="T14" s="258">
        <v>8</v>
      </c>
      <c r="V14" s="258">
        <v>14</v>
      </c>
    </row>
    <row r="15" spans="1:25" ht="20.100000000000001" customHeight="1" thickBot="1" x14ac:dyDescent="0.3">
      <c r="A15" s="2051"/>
      <c r="B15" s="783" t="s">
        <v>516</v>
      </c>
      <c r="C15" s="729">
        <v>7</v>
      </c>
      <c r="D15" s="729">
        <v>0</v>
      </c>
      <c r="E15" s="729">
        <v>0</v>
      </c>
      <c r="F15" s="729">
        <v>0</v>
      </c>
      <c r="G15" s="729">
        <v>7</v>
      </c>
      <c r="H15" s="763" t="s">
        <v>369</v>
      </c>
      <c r="I15" s="2048"/>
      <c r="J15" s="1340">
        <v>53</v>
      </c>
      <c r="K15" s="1340">
        <v>19</v>
      </c>
      <c r="L15" s="1340"/>
      <c r="M15" s="1340">
        <v>11</v>
      </c>
      <c r="N15" s="258">
        <v>12</v>
      </c>
      <c r="O15" s="258">
        <v>34</v>
      </c>
      <c r="P15" s="258">
        <v>8</v>
      </c>
      <c r="Q15" s="258">
        <v>32</v>
      </c>
      <c r="R15" s="258">
        <v>15</v>
      </c>
      <c r="S15" s="258">
        <v>2</v>
      </c>
      <c r="V15" s="258">
        <v>82</v>
      </c>
      <c r="Y15" s="258">
        <v>3</v>
      </c>
    </row>
    <row r="16" spans="1:25" ht="20.100000000000001" customHeight="1" thickBot="1" x14ac:dyDescent="0.4">
      <c r="A16" s="2052"/>
      <c r="B16" s="792" t="s">
        <v>517</v>
      </c>
      <c r="C16" s="793">
        <f>SUM(C12:C15)</f>
        <v>117</v>
      </c>
      <c r="D16" s="793">
        <f>SUM(D12:D15)</f>
        <v>32</v>
      </c>
      <c r="E16" s="793">
        <f>SUM(E12:E15)</f>
        <v>6</v>
      </c>
      <c r="F16" s="793">
        <f>SUM(F12:F15)</f>
        <v>6</v>
      </c>
      <c r="G16" s="793">
        <f>SUM(G12:G15)</f>
        <v>161</v>
      </c>
      <c r="H16" s="794" t="s">
        <v>372</v>
      </c>
      <c r="I16" s="2049"/>
      <c r="J16" s="1331">
        <f t="shared" ref="J16:Y16" si="1">SUM(J5:J15)</f>
        <v>1271</v>
      </c>
      <c r="K16" s="1331">
        <f t="shared" si="1"/>
        <v>206</v>
      </c>
      <c r="L16" s="1331">
        <f t="shared" si="1"/>
        <v>13</v>
      </c>
      <c r="M16" s="1331">
        <f t="shared" si="1"/>
        <v>50</v>
      </c>
      <c r="N16" s="1334">
        <f t="shared" si="1"/>
        <v>186</v>
      </c>
      <c r="O16" s="1334">
        <f t="shared" si="1"/>
        <v>436</v>
      </c>
      <c r="P16" s="1334">
        <f t="shared" si="1"/>
        <v>154</v>
      </c>
      <c r="Q16" s="1334">
        <f t="shared" si="1"/>
        <v>77</v>
      </c>
      <c r="R16" s="1332">
        <f t="shared" si="1"/>
        <v>47</v>
      </c>
      <c r="S16" s="1332">
        <f t="shared" si="1"/>
        <v>186</v>
      </c>
      <c r="T16" s="1332">
        <f t="shared" si="1"/>
        <v>41</v>
      </c>
      <c r="U16" s="1332">
        <f t="shared" si="1"/>
        <v>13</v>
      </c>
      <c r="V16" s="1330">
        <f t="shared" si="1"/>
        <v>814</v>
      </c>
      <c r="W16" s="1330">
        <f t="shared" si="1"/>
        <v>1015</v>
      </c>
      <c r="X16" s="1330">
        <f t="shared" si="1"/>
        <v>18</v>
      </c>
      <c r="Y16" s="1330">
        <f t="shared" si="1"/>
        <v>111</v>
      </c>
    </row>
    <row r="17" spans="1:21" ht="20.100000000000001" customHeight="1" x14ac:dyDescent="0.35">
      <c r="A17" s="2041" t="s">
        <v>56</v>
      </c>
      <c r="B17" s="760" t="s">
        <v>512</v>
      </c>
      <c r="C17" s="718">
        <v>222</v>
      </c>
      <c r="D17" s="718">
        <v>97</v>
      </c>
      <c r="E17" s="718">
        <v>5</v>
      </c>
      <c r="F17" s="718">
        <v>1</v>
      </c>
      <c r="G17" s="718">
        <f t="shared" ref="G17:G43" si="2">SUM(C17:F17)</f>
        <v>325</v>
      </c>
      <c r="H17" s="761" t="s">
        <v>381</v>
      </c>
      <c r="I17" s="2047" t="s">
        <v>449</v>
      </c>
      <c r="R17" s="1332"/>
      <c r="S17" s="1332"/>
      <c r="T17" s="1332"/>
      <c r="U17" s="1332"/>
    </row>
    <row r="18" spans="1:21" ht="20.100000000000001" customHeight="1" x14ac:dyDescent="0.25">
      <c r="A18" s="2042"/>
      <c r="B18" s="762" t="s">
        <v>639</v>
      </c>
      <c r="C18" s="636">
        <v>40</v>
      </c>
      <c r="D18" s="636">
        <v>50</v>
      </c>
      <c r="E18" s="636">
        <v>5</v>
      </c>
      <c r="F18" s="636">
        <v>2</v>
      </c>
      <c r="G18" s="636">
        <f t="shared" si="2"/>
        <v>97</v>
      </c>
      <c r="H18" s="763" t="s">
        <v>382</v>
      </c>
      <c r="I18" s="2048"/>
      <c r="N18" s="2038"/>
      <c r="O18" s="2038"/>
    </row>
    <row r="19" spans="1:21" ht="20.100000000000001" customHeight="1" x14ac:dyDescent="0.25">
      <c r="A19" s="2042"/>
      <c r="B19" s="762" t="s">
        <v>513</v>
      </c>
      <c r="C19" s="636">
        <v>21</v>
      </c>
      <c r="D19" s="636">
        <v>30</v>
      </c>
      <c r="E19" s="636">
        <v>0</v>
      </c>
      <c r="F19" s="636">
        <v>0</v>
      </c>
      <c r="G19" s="636">
        <f t="shared" si="2"/>
        <v>51</v>
      </c>
      <c r="H19" s="763" t="s">
        <v>383</v>
      </c>
      <c r="I19" s="2048"/>
      <c r="N19" s="2038"/>
      <c r="O19" s="2038"/>
    </row>
    <row r="20" spans="1:21" ht="20.100000000000001" customHeight="1" thickBot="1" x14ac:dyDescent="0.3">
      <c r="A20" s="2042"/>
      <c r="B20" s="762" t="s">
        <v>516</v>
      </c>
      <c r="C20" s="729">
        <v>150</v>
      </c>
      <c r="D20" s="729">
        <v>25</v>
      </c>
      <c r="E20" s="729">
        <v>20</v>
      </c>
      <c r="F20" s="729">
        <v>5</v>
      </c>
      <c r="G20" s="729">
        <f t="shared" si="2"/>
        <v>200</v>
      </c>
      <c r="H20" s="763" t="s">
        <v>369</v>
      </c>
      <c r="I20" s="2048"/>
      <c r="N20" s="2038"/>
      <c r="O20" s="2038"/>
    </row>
    <row r="21" spans="1:21" ht="20.100000000000001" customHeight="1" thickBot="1" x14ac:dyDescent="0.3">
      <c r="A21" s="2043"/>
      <c r="B21" s="792" t="s">
        <v>517</v>
      </c>
      <c r="C21" s="793">
        <f>SUM(C17:C20)</f>
        <v>433</v>
      </c>
      <c r="D21" s="793">
        <f>SUM(D17:D20)</f>
        <v>202</v>
      </c>
      <c r="E21" s="793">
        <f>SUM(E17:E20)</f>
        <v>30</v>
      </c>
      <c r="F21" s="793">
        <f>SUM(F17:F20)</f>
        <v>8</v>
      </c>
      <c r="G21" s="793">
        <f t="shared" si="2"/>
        <v>673</v>
      </c>
      <c r="H21" s="794" t="s">
        <v>372</v>
      </c>
      <c r="I21" s="2049"/>
      <c r="N21" s="2038"/>
      <c r="O21" s="2038"/>
    </row>
    <row r="22" spans="1:21" ht="20.100000000000001" customHeight="1" x14ac:dyDescent="0.25">
      <c r="A22" s="2050" t="s">
        <v>307</v>
      </c>
      <c r="B22" s="760" t="s">
        <v>512</v>
      </c>
      <c r="C22" s="718">
        <v>114</v>
      </c>
      <c r="D22" s="718">
        <v>81</v>
      </c>
      <c r="E22" s="718">
        <v>49</v>
      </c>
      <c r="F22" s="718">
        <v>2</v>
      </c>
      <c r="G22" s="718">
        <f t="shared" si="2"/>
        <v>246</v>
      </c>
      <c r="H22" s="761" t="s">
        <v>381</v>
      </c>
      <c r="I22" s="2047" t="s">
        <v>413</v>
      </c>
      <c r="N22" s="2038"/>
      <c r="O22" s="2038"/>
    </row>
    <row r="23" spans="1:21" ht="20.100000000000001" customHeight="1" x14ac:dyDescent="0.25">
      <c r="A23" s="2051"/>
      <c r="B23" s="762" t="s">
        <v>639</v>
      </c>
      <c r="C23" s="636">
        <v>141</v>
      </c>
      <c r="D23" s="636">
        <v>98</v>
      </c>
      <c r="E23" s="636">
        <v>14</v>
      </c>
      <c r="F23" s="636">
        <v>10</v>
      </c>
      <c r="G23" s="636">
        <f t="shared" si="2"/>
        <v>263</v>
      </c>
      <c r="H23" s="763" t="s">
        <v>382</v>
      </c>
      <c r="I23" s="2048"/>
    </row>
    <row r="24" spans="1:21" ht="20.100000000000001" customHeight="1" x14ac:dyDescent="0.25">
      <c r="A24" s="2051"/>
      <c r="B24" s="762" t="s">
        <v>513</v>
      </c>
      <c r="C24" s="636">
        <v>10</v>
      </c>
      <c r="D24" s="636">
        <v>4</v>
      </c>
      <c r="E24" s="636">
        <v>4</v>
      </c>
      <c r="F24" s="636">
        <v>0</v>
      </c>
      <c r="G24" s="636">
        <f t="shared" si="2"/>
        <v>18</v>
      </c>
      <c r="H24" s="763" t="s">
        <v>383</v>
      </c>
      <c r="I24" s="2048"/>
    </row>
    <row r="25" spans="1:21" ht="20.100000000000001" customHeight="1" thickBot="1" x14ac:dyDescent="0.3">
      <c r="A25" s="2051"/>
      <c r="B25" s="762" t="s">
        <v>516</v>
      </c>
      <c r="C25" s="729">
        <v>1283</v>
      </c>
      <c r="D25" s="729">
        <v>92</v>
      </c>
      <c r="E25" s="729">
        <v>72</v>
      </c>
      <c r="F25" s="729">
        <v>15</v>
      </c>
      <c r="G25" s="729">
        <f t="shared" si="2"/>
        <v>1462</v>
      </c>
      <c r="H25" s="763" t="s">
        <v>369</v>
      </c>
      <c r="I25" s="2048"/>
    </row>
    <row r="26" spans="1:21" ht="20.100000000000001" customHeight="1" thickBot="1" x14ac:dyDescent="0.3">
      <c r="A26" s="2052"/>
      <c r="B26" s="792" t="s">
        <v>517</v>
      </c>
      <c r="C26" s="793">
        <f>SUM(C22:C25)</f>
        <v>1548</v>
      </c>
      <c r="D26" s="793">
        <f>SUM(D22:D25)</f>
        <v>275</v>
      </c>
      <c r="E26" s="793">
        <f>SUM(E22:E25)</f>
        <v>139</v>
      </c>
      <c r="F26" s="793">
        <f>SUM(F22:F25)</f>
        <v>27</v>
      </c>
      <c r="G26" s="793">
        <f t="shared" si="2"/>
        <v>1989</v>
      </c>
      <c r="H26" s="794" t="s">
        <v>372</v>
      </c>
      <c r="I26" s="2049"/>
    </row>
    <row r="27" spans="1:21" ht="20.100000000000001" customHeight="1" x14ac:dyDescent="0.25">
      <c r="A27" s="2041" t="s">
        <v>353</v>
      </c>
      <c r="B27" s="760" t="s">
        <v>512</v>
      </c>
      <c r="C27" s="718">
        <v>95</v>
      </c>
      <c r="D27" s="718">
        <v>10</v>
      </c>
      <c r="E27" s="718">
        <v>0</v>
      </c>
      <c r="F27" s="718">
        <v>0</v>
      </c>
      <c r="G27" s="718">
        <f t="shared" si="2"/>
        <v>105</v>
      </c>
      <c r="H27" s="761" t="s">
        <v>381</v>
      </c>
      <c r="I27" s="2047" t="s">
        <v>414</v>
      </c>
    </row>
    <row r="28" spans="1:21" ht="20.100000000000001" customHeight="1" x14ac:dyDescent="0.25">
      <c r="A28" s="2042"/>
      <c r="B28" s="762" t="s">
        <v>639</v>
      </c>
      <c r="C28" s="636">
        <v>10</v>
      </c>
      <c r="D28" s="636">
        <v>4</v>
      </c>
      <c r="E28" s="636">
        <v>5</v>
      </c>
      <c r="F28" s="636">
        <v>0</v>
      </c>
      <c r="G28" s="636">
        <f t="shared" si="2"/>
        <v>19</v>
      </c>
      <c r="H28" s="763" t="s">
        <v>382</v>
      </c>
      <c r="I28" s="2048"/>
    </row>
    <row r="29" spans="1:21" ht="20.100000000000001" customHeight="1" x14ac:dyDescent="0.25">
      <c r="A29" s="2042"/>
      <c r="B29" s="762" t="s">
        <v>513</v>
      </c>
      <c r="C29" s="636">
        <v>12</v>
      </c>
      <c r="D29" s="636">
        <v>3</v>
      </c>
      <c r="E29" s="636">
        <v>3</v>
      </c>
      <c r="F29" s="636">
        <v>0</v>
      </c>
      <c r="G29" s="636">
        <f t="shared" si="2"/>
        <v>18</v>
      </c>
      <c r="H29" s="763" t="s">
        <v>383</v>
      </c>
      <c r="I29" s="2048"/>
    </row>
    <row r="30" spans="1:21" ht="20.100000000000001" customHeight="1" thickBot="1" x14ac:dyDescent="0.3">
      <c r="A30" s="2042"/>
      <c r="B30" s="762" t="s">
        <v>516</v>
      </c>
      <c r="C30" s="729">
        <v>3</v>
      </c>
      <c r="D30" s="729">
        <v>0</v>
      </c>
      <c r="E30" s="729">
        <v>0</v>
      </c>
      <c r="F30" s="729">
        <v>0</v>
      </c>
      <c r="G30" s="729">
        <f t="shared" si="2"/>
        <v>3</v>
      </c>
      <c r="H30" s="763" t="s">
        <v>369</v>
      </c>
      <c r="I30" s="2048"/>
    </row>
    <row r="31" spans="1:21" ht="20.100000000000001" customHeight="1" thickBot="1" x14ac:dyDescent="0.3">
      <c r="A31" s="2043"/>
      <c r="B31" s="792" t="s">
        <v>517</v>
      </c>
      <c r="C31" s="793">
        <f>SUM(C27:C30)</f>
        <v>120</v>
      </c>
      <c r="D31" s="793">
        <f>SUM(D27:D30)</f>
        <v>17</v>
      </c>
      <c r="E31" s="793">
        <f>SUM(E27:E30)</f>
        <v>8</v>
      </c>
      <c r="F31" s="793">
        <v>0</v>
      </c>
      <c r="G31" s="793">
        <f t="shared" si="2"/>
        <v>145</v>
      </c>
      <c r="H31" s="794" t="s">
        <v>372</v>
      </c>
      <c r="I31" s="2049"/>
    </row>
    <row r="32" spans="1:21" ht="20.100000000000001" customHeight="1" x14ac:dyDescent="0.25">
      <c r="A32" s="2041" t="s">
        <v>355</v>
      </c>
      <c r="B32" s="760" t="s">
        <v>512</v>
      </c>
      <c r="C32" s="718">
        <v>12</v>
      </c>
      <c r="D32" s="718">
        <v>3</v>
      </c>
      <c r="E32" s="718">
        <v>0</v>
      </c>
      <c r="F32" s="718">
        <v>0</v>
      </c>
      <c r="G32" s="718">
        <f t="shared" si="2"/>
        <v>15</v>
      </c>
      <c r="H32" s="761" t="s">
        <v>381</v>
      </c>
      <c r="I32" s="2047" t="s">
        <v>415</v>
      </c>
    </row>
    <row r="33" spans="1:9" ht="20.100000000000001" customHeight="1" x14ac:dyDescent="0.25">
      <c r="A33" s="2042"/>
      <c r="B33" s="762" t="s">
        <v>639</v>
      </c>
      <c r="C33" s="636">
        <v>15</v>
      </c>
      <c r="D33" s="636">
        <v>8</v>
      </c>
      <c r="E33" s="636">
        <v>1</v>
      </c>
      <c r="F33" s="636">
        <v>0</v>
      </c>
      <c r="G33" s="636">
        <f t="shared" si="2"/>
        <v>24</v>
      </c>
      <c r="H33" s="763" t="s">
        <v>382</v>
      </c>
      <c r="I33" s="2048"/>
    </row>
    <row r="34" spans="1:9" ht="20.100000000000001" customHeight="1" x14ac:dyDescent="0.25">
      <c r="A34" s="2042"/>
      <c r="B34" s="706" t="s">
        <v>513</v>
      </c>
      <c r="C34" s="636">
        <v>0</v>
      </c>
      <c r="D34" s="636">
        <v>0</v>
      </c>
      <c r="E34" s="636">
        <v>0</v>
      </c>
      <c r="F34" s="636">
        <v>0</v>
      </c>
      <c r="G34" s="636">
        <f t="shared" si="2"/>
        <v>0</v>
      </c>
      <c r="H34" s="752" t="s">
        <v>383</v>
      </c>
      <c r="I34" s="2048"/>
    </row>
    <row r="35" spans="1:9" ht="20.100000000000001" customHeight="1" thickBot="1" x14ac:dyDescent="0.3">
      <c r="A35" s="2042"/>
      <c r="B35" s="762" t="s">
        <v>516</v>
      </c>
      <c r="C35" s="729">
        <v>6</v>
      </c>
      <c r="D35" s="729">
        <v>0</v>
      </c>
      <c r="E35" s="729">
        <v>0</v>
      </c>
      <c r="F35" s="729">
        <v>0</v>
      </c>
      <c r="G35" s="729">
        <f t="shared" si="2"/>
        <v>6</v>
      </c>
      <c r="H35" s="763" t="s">
        <v>369</v>
      </c>
      <c r="I35" s="2048"/>
    </row>
    <row r="36" spans="1:9" ht="20.100000000000001" customHeight="1" thickBot="1" x14ac:dyDescent="0.3">
      <c r="A36" s="2043"/>
      <c r="B36" s="792" t="s">
        <v>517</v>
      </c>
      <c r="C36" s="793">
        <f>SUM(C32:C35)</f>
        <v>33</v>
      </c>
      <c r="D36" s="793">
        <f>SUM(D32:D35)</f>
        <v>11</v>
      </c>
      <c r="E36" s="793">
        <f>SUM(E32:E35)</f>
        <v>1</v>
      </c>
      <c r="F36" s="793">
        <f>SUM(F32:F35)</f>
        <v>0</v>
      </c>
      <c r="G36" s="793">
        <f t="shared" si="2"/>
        <v>45</v>
      </c>
      <c r="H36" s="794" t="s">
        <v>372</v>
      </c>
      <c r="I36" s="2049"/>
    </row>
    <row r="37" spans="1:9" ht="20.100000000000001" customHeight="1" x14ac:dyDescent="0.25">
      <c r="A37" s="2041" t="s">
        <v>531</v>
      </c>
      <c r="B37" s="784" t="s">
        <v>534</v>
      </c>
      <c r="C37" s="718">
        <v>94</v>
      </c>
      <c r="D37" s="718">
        <v>38</v>
      </c>
      <c r="E37" s="718">
        <v>6</v>
      </c>
      <c r="F37" s="718">
        <v>0</v>
      </c>
      <c r="G37" s="718">
        <f t="shared" si="2"/>
        <v>138</v>
      </c>
      <c r="H37" s="785" t="s">
        <v>381</v>
      </c>
      <c r="I37" s="2053" t="s">
        <v>416</v>
      </c>
    </row>
    <row r="38" spans="1:9" ht="20.100000000000001" customHeight="1" x14ac:dyDescent="0.25">
      <c r="A38" s="2042"/>
      <c r="B38" s="706" t="s">
        <v>535</v>
      </c>
      <c r="C38" s="636">
        <v>65</v>
      </c>
      <c r="D38" s="636">
        <v>8</v>
      </c>
      <c r="E38" s="636">
        <v>0</v>
      </c>
      <c r="F38" s="636">
        <v>0</v>
      </c>
      <c r="G38" s="636">
        <f t="shared" si="2"/>
        <v>73</v>
      </c>
      <c r="H38" s="752" t="s">
        <v>382</v>
      </c>
      <c r="I38" s="1959"/>
    </row>
    <row r="39" spans="1:9" ht="20.100000000000001" customHeight="1" x14ac:dyDescent="0.25">
      <c r="A39" s="2042"/>
      <c r="B39" s="706" t="s">
        <v>536</v>
      </c>
      <c r="C39" s="636">
        <v>18</v>
      </c>
      <c r="D39" s="636">
        <v>22</v>
      </c>
      <c r="E39" s="636">
        <v>2</v>
      </c>
      <c r="F39" s="636">
        <v>19</v>
      </c>
      <c r="G39" s="636">
        <f t="shared" si="2"/>
        <v>61</v>
      </c>
      <c r="H39" s="752" t="s">
        <v>383</v>
      </c>
      <c r="I39" s="1959"/>
    </row>
    <row r="40" spans="1:9" ht="20.100000000000001" customHeight="1" thickBot="1" x14ac:dyDescent="0.3">
      <c r="A40" s="2042"/>
      <c r="B40" s="706" t="s">
        <v>537</v>
      </c>
      <c r="C40" s="729">
        <v>8</v>
      </c>
      <c r="D40" s="729">
        <v>2</v>
      </c>
      <c r="E40" s="729">
        <v>2</v>
      </c>
      <c r="F40" s="729">
        <v>1</v>
      </c>
      <c r="G40" s="729">
        <f t="shared" si="2"/>
        <v>13</v>
      </c>
      <c r="H40" s="752" t="s">
        <v>369</v>
      </c>
      <c r="I40" s="1959"/>
    </row>
    <row r="41" spans="1:9" ht="20.100000000000001" customHeight="1" thickBot="1" x14ac:dyDescent="0.3">
      <c r="A41" s="2043"/>
      <c r="B41" s="792" t="s">
        <v>517</v>
      </c>
      <c r="C41" s="793">
        <f>SUM(C37:C40)</f>
        <v>185</v>
      </c>
      <c r="D41" s="793">
        <f>SUM(D37:D40)</f>
        <v>70</v>
      </c>
      <c r="E41" s="793">
        <f>SUM(E37:E40)</f>
        <v>10</v>
      </c>
      <c r="F41" s="793">
        <f>SUM(F37:F40)</f>
        <v>20</v>
      </c>
      <c r="G41" s="793">
        <f t="shared" si="2"/>
        <v>285</v>
      </c>
      <c r="H41" s="794" t="s">
        <v>372</v>
      </c>
      <c r="I41" s="1960"/>
    </row>
    <row r="42" spans="1:9" ht="20.100000000000001" customHeight="1" x14ac:dyDescent="0.25">
      <c r="A42" s="2042" t="s">
        <v>813</v>
      </c>
      <c r="B42" s="760" t="s">
        <v>534</v>
      </c>
      <c r="C42" s="718">
        <v>3</v>
      </c>
      <c r="D42" s="718">
        <v>0</v>
      </c>
      <c r="E42" s="718">
        <v>12</v>
      </c>
      <c r="F42" s="718">
        <v>0</v>
      </c>
      <c r="G42" s="718">
        <f t="shared" si="2"/>
        <v>15</v>
      </c>
      <c r="H42" s="785" t="s">
        <v>381</v>
      </c>
      <c r="I42" s="2033" t="s">
        <v>556</v>
      </c>
    </row>
    <row r="43" spans="1:9" ht="20.100000000000001" customHeight="1" x14ac:dyDescent="0.25">
      <c r="A43" s="2042"/>
      <c r="B43" s="760" t="s">
        <v>535</v>
      </c>
      <c r="C43" s="636">
        <v>5</v>
      </c>
      <c r="D43" s="636">
        <v>0</v>
      </c>
      <c r="E43" s="636">
        <v>5</v>
      </c>
      <c r="F43" s="636">
        <v>0</v>
      </c>
      <c r="G43" s="636">
        <f t="shared" si="2"/>
        <v>10</v>
      </c>
      <c r="H43" s="752" t="s">
        <v>382</v>
      </c>
      <c r="I43" s="1692"/>
    </row>
    <row r="44" spans="1:9" ht="20.100000000000001" customHeight="1" x14ac:dyDescent="0.25">
      <c r="A44" s="2042"/>
      <c r="B44" s="760" t="s">
        <v>513</v>
      </c>
      <c r="C44" s="636">
        <v>0</v>
      </c>
      <c r="D44" s="636">
        <v>0</v>
      </c>
      <c r="E44" s="636">
        <v>0</v>
      </c>
      <c r="F44" s="636">
        <v>0</v>
      </c>
      <c r="G44" s="636">
        <v>0</v>
      </c>
      <c r="H44" s="752" t="s">
        <v>383</v>
      </c>
      <c r="I44" s="1692"/>
    </row>
    <row r="45" spans="1:9" ht="20.100000000000001" customHeight="1" thickBot="1" x14ac:dyDescent="0.3">
      <c r="A45" s="2042"/>
      <c r="B45" s="760" t="s">
        <v>537</v>
      </c>
      <c r="C45" s="729">
        <v>0</v>
      </c>
      <c r="D45" s="729">
        <v>0</v>
      </c>
      <c r="E45" s="729">
        <v>9</v>
      </c>
      <c r="F45" s="729">
        <v>0</v>
      </c>
      <c r="G45" s="729">
        <f t="shared" ref="G45:G61" si="3">SUM(C45:F45)</f>
        <v>9</v>
      </c>
      <c r="H45" s="752" t="s">
        <v>369</v>
      </c>
      <c r="I45" s="1692"/>
    </row>
    <row r="46" spans="1:9" ht="20.100000000000001" customHeight="1" thickBot="1" x14ac:dyDescent="0.3">
      <c r="A46" s="2043"/>
      <c r="B46" s="792" t="s">
        <v>517</v>
      </c>
      <c r="C46" s="793">
        <f>SUM(C42:C45)</f>
        <v>8</v>
      </c>
      <c r="D46" s="793">
        <v>0</v>
      </c>
      <c r="E46" s="793">
        <f>SUM(E42:E45)</f>
        <v>26</v>
      </c>
      <c r="F46" s="793">
        <v>0</v>
      </c>
      <c r="G46" s="793">
        <f t="shared" si="3"/>
        <v>34</v>
      </c>
      <c r="H46" s="794" t="s">
        <v>372</v>
      </c>
      <c r="I46" s="2034"/>
    </row>
    <row r="47" spans="1:9" ht="20.100000000000001" customHeight="1" x14ac:dyDescent="0.25">
      <c r="A47" s="2041" t="s">
        <v>158</v>
      </c>
      <c r="B47" s="786" t="s">
        <v>512</v>
      </c>
      <c r="C47" s="718">
        <v>3</v>
      </c>
      <c r="D47" s="718">
        <v>0</v>
      </c>
      <c r="E47" s="718">
        <v>0</v>
      </c>
      <c r="F47" s="718">
        <v>0</v>
      </c>
      <c r="G47" s="718">
        <f t="shared" si="3"/>
        <v>3</v>
      </c>
      <c r="H47" s="787" t="s">
        <v>381</v>
      </c>
      <c r="I47" s="2044" t="s">
        <v>418</v>
      </c>
    </row>
    <row r="48" spans="1:9" ht="20.100000000000001" customHeight="1" x14ac:dyDescent="0.25">
      <c r="A48" s="2042"/>
      <c r="B48" s="762" t="s">
        <v>639</v>
      </c>
      <c r="C48" s="636">
        <v>0</v>
      </c>
      <c r="D48" s="636">
        <v>0</v>
      </c>
      <c r="E48" s="636">
        <v>7</v>
      </c>
      <c r="F48" s="636">
        <v>0</v>
      </c>
      <c r="G48" s="636">
        <f t="shared" si="3"/>
        <v>7</v>
      </c>
      <c r="H48" s="752" t="s">
        <v>382</v>
      </c>
      <c r="I48" s="2045"/>
    </row>
    <row r="49" spans="1:9" ht="20.100000000000001" customHeight="1" x14ac:dyDescent="0.25">
      <c r="A49" s="2042"/>
      <c r="B49" s="706" t="s">
        <v>513</v>
      </c>
      <c r="C49" s="636">
        <v>0</v>
      </c>
      <c r="D49" s="636">
        <v>0</v>
      </c>
      <c r="E49" s="636">
        <v>6</v>
      </c>
      <c r="F49" s="636">
        <v>0</v>
      </c>
      <c r="G49" s="636">
        <f t="shared" si="3"/>
        <v>6</v>
      </c>
      <c r="H49" s="752" t="s">
        <v>383</v>
      </c>
      <c r="I49" s="2045"/>
    </row>
    <row r="50" spans="1:9" ht="20.100000000000001" customHeight="1" thickBot="1" x14ac:dyDescent="0.3">
      <c r="A50" s="2042"/>
      <c r="B50" s="706" t="s">
        <v>516</v>
      </c>
      <c r="C50" s="729">
        <v>4</v>
      </c>
      <c r="D50" s="729">
        <v>6</v>
      </c>
      <c r="E50" s="729">
        <v>1</v>
      </c>
      <c r="F50" s="729">
        <v>0</v>
      </c>
      <c r="G50" s="729">
        <f t="shared" si="3"/>
        <v>11</v>
      </c>
      <c r="H50" s="752" t="s">
        <v>369</v>
      </c>
      <c r="I50" s="2045"/>
    </row>
    <row r="51" spans="1:9" ht="20.100000000000001" customHeight="1" thickBot="1" x14ac:dyDescent="0.3">
      <c r="A51" s="2043"/>
      <c r="B51" s="792" t="s">
        <v>517</v>
      </c>
      <c r="C51" s="793">
        <f>SUM(C47:C50)</f>
        <v>7</v>
      </c>
      <c r="D51" s="793">
        <f>SUM(D47:D50)</f>
        <v>6</v>
      </c>
      <c r="E51" s="793">
        <f>SUM(E47:E50)</f>
        <v>14</v>
      </c>
      <c r="F51" s="793">
        <v>0</v>
      </c>
      <c r="G51" s="793">
        <f t="shared" si="3"/>
        <v>27</v>
      </c>
      <c r="H51" s="794" t="s">
        <v>372</v>
      </c>
      <c r="I51" s="2046"/>
    </row>
    <row r="52" spans="1:9" ht="20.100000000000001" customHeight="1" x14ac:dyDescent="0.25">
      <c r="A52" s="2050" t="s">
        <v>309</v>
      </c>
      <c r="B52" s="760" t="s">
        <v>512</v>
      </c>
      <c r="C52" s="718">
        <v>70</v>
      </c>
      <c r="D52" s="718">
        <v>5</v>
      </c>
      <c r="E52" s="718">
        <v>0</v>
      </c>
      <c r="F52" s="718">
        <v>10</v>
      </c>
      <c r="G52" s="718">
        <f t="shared" si="3"/>
        <v>85</v>
      </c>
      <c r="H52" s="788" t="s">
        <v>381</v>
      </c>
      <c r="I52" s="2044" t="s">
        <v>419</v>
      </c>
    </row>
    <row r="53" spans="1:9" ht="20.100000000000001" customHeight="1" x14ac:dyDescent="0.25">
      <c r="A53" s="2051"/>
      <c r="B53" s="762" t="s">
        <v>639</v>
      </c>
      <c r="C53" s="636">
        <v>21</v>
      </c>
      <c r="D53" s="636">
        <v>2</v>
      </c>
      <c r="E53" s="636">
        <v>25</v>
      </c>
      <c r="F53" s="636">
        <v>3</v>
      </c>
      <c r="G53" s="636">
        <f t="shared" si="3"/>
        <v>51</v>
      </c>
      <c r="H53" s="763" t="s">
        <v>382</v>
      </c>
      <c r="I53" s="2045"/>
    </row>
    <row r="54" spans="1:9" ht="20.100000000000001" customHeight="1" x14ac:dyDescent="0.25">
      <c r="A54" s="2051"/>
      <c r="B54" s="762" t="s">
        <v>513</v>
      </c>
      <c r="C54" s="636">
        <v>20</v>
      </c>
      <c r="D54" s="636">
        <v>1</v>
      </c>
      <c r="E54" s="636">
        <v>2</v>
      </c>
      <c r="F54" s="636">
        <v>20</v>
      </c>
      <c r="G54" s="636">
        <f t="shared" si="3"/>
        <v>43</v>
      </c>
      <c r="H54" s="763" t="s">
        <v>383</v>
      </c>
      <c r="I54" s="2045"/>
    </row>
    <row r="55" spans="1:9" ht="20.100000000000001" customHeight="1" thickBot="1" x14ac:dyDescent="0.3">
      <c r="A55" s="2051"/>
      <c r="B55" s="762" t="s">
        <v>516</v>
      </c>
      <c r="C55" s="729">
        <v>2</v>
      </c>
      <c r="D55" s="729">
        <v>0</v>
      </c>
      <c r="E55" s="729">
        <v>0</v>
      </c>
      <c r="F55" s="729">
        <v>12</v>
      </c>
      <c r="G55" s="729">
        <f t="shared" si="3"/>
        <v>14</v>
      </c>
      <c r="H55" s="763" t="s">
        <v>369</v>
      </c>
      <c r="I55" s="2045"/>
    </row>
    <row r="56" spans="1:9" ht="20.100000000000001" customHeight="1" thickBot="1" x14ac:dyDescent="0.3">
      <c r="A56" s="2052"/>
      <c r="B56" s="792" t="s">
        <v>517</v>
      </c>
      <c r="C56" s="793">
        <f>SUM(C52:C55)</f>
        <v>113</v>
      </c>
      <c r="D56" s="793">
        <f>SUM(D52:D55)</f>
        <v>8</v>
      </c>
      <c r="E56" s="793">
        <f>SUM(E52:E55)</f>
        <v>27</v>
      </c>
      <c r="F56" s="793">
        <f>SUM(F52:F55)</f>
        <v>45</v>
      </c>
      <c r="G56" s="793">
        <f t="shared" si="3"/>
        <v>193</v>
      </c>
      <c r="H56" s="794" t="s">
        <v>372</v>
      </c>
      <c r="I56" s="2046"/>
    </row>
    <row r="57" spans="1:9" ht="20.100000000000001" customHeight="1" x14ac:dyDescent="0.25">
      <c r="A57" s="2050" t="s">
        <v>308</v>
      </c>
      <c r="B57" s="795" t="s">
        <v>512</v>
      </c>
      <c r="C57" s="796">
        <v>30</v>
      </c>
      <c r="D57" s="796">
        <v>10</v>
      </c>
      <c r="E57" s="796">
        <v>22</v>
      </c>
      <c r="F57" s="796">
        <v>21</v>
      </c>
      <c r="G57" s="658">
        <f t="shared" si="3"/>
        <v>83</v>
      </c>
      <c r="H57" s="797" t="s">
        <v>381</v>
      </c>
      <c r="I57" s="2044" t="s">
        <v>420</v>
      </c>
    </row>
    <row r="58" spans="1:9" ht="20.100000000000001" customHeight="1" x14ac:dyDescent="0.25">
      <c r="A58" s="2051"/>
      <c r="B58" s="798" t="s">
        <v>639</v>
      </c>
      <c r="C58" s="799">
        <v>33</v>
      </c>
      <c r="D58" s="799">
        <v>15</v>
      </c>
      <c r="E58" s="799">
        <v>5</v>
      </c>
      <c r="F58" s="799">
        <v>33</v>
      </c>
      <c r="G58" s="800">
        <f t="shared" si="3"/>
        <v>86</v>
      </c>
      <c r="H58" s="801" t="s">
        <v>382</v>
      </c>
      <c r="I58" s="2045"/>
    </row>
    <row r="59" spans="1:9" ht="20.100000000000001" customHeight="1" x14ac:dyDescent="0.25">
      <c r="A59" s="2051"/>
      <c r="B59" s="798" t="s">
        <v>513</v>
      </c>
      <c r="C59" s="799">
        <v>15</v>
      </c>
      <c r="D59" s="799">
        <v>0</v>
      </c>
      <c r="E59" s="799">
        <v>2</v>
      </c>
      <c r="F59" s="799">
        <v>0</v>
      </c>
      <c r="G59" s="800">
        <f t="shared" si="3"/>
        <v>17</v>
      </c>
      <c r="H59" s="801" t="s">
        <v>383</v>
      </c>
      <c r="I59" s="2045"/>
    </row>
    <row r="60" spans="1:9" ht="20.100000000000001" customHeight="1" thickBot="1" x14ac:dyDescent="0.3">
      <c r="A60" s="2051"/>
      <c r="B60" s="798" t="s">
        <v>516</v>
      </c>
      <c r="C60" s="799">
        <v>17</v>
      </c>
      <c r="D60" s="799">
        <v>40</v>
      </c>
      <c r="E60" s="799">
        <v>4</v>
      </c>
      <c r="F60" s="799">
        <v>24</v>
      </c>
      <c r="G60" s="719">
        <f t="shared" si="3"/>
        <v>85</v>
      </c>
      <c r="H60" s="801" t="s">
        <v>369</v>
      </c>
      <c r="I60" s="2045"/>
    </row>
    <row r="61" spans="1:9" ht="20.100000000000001" customHeight="1" thickBot="1" x14ac:dyDescent="0.3">
      <c r="A61" s="2059"/>
      <c r="B61" s="792" t="s">
        <v>517</v>
      </c>
      <c r="C61" s="793">
        <f>SUM(C57:C60)</f>
        <v>95</v>
      </c>
      <c r="D61" s="793">
        <f>SUM(D57:D60)</f>
        <v>65</v>
      </c>
      <c r="E61" s="793">
        <f>SUM(E57:E60)</f>
        <v>33</v>
      </c>
      <c r="F61" s="793">
        <f>SUM(F57:F60)</f>
        <v>78</v>
      </c>
      <c r="G61" s="793">
        <f t="shared" si="3"/>
        <v>271</v>
      </c>
      <c r="H61" s="794" t="s">
        <v>372</v>
      </c>
      <c r="I61" s="2058"/>
    </row>
    <row r="62" spans="1:9" ht="26.25" customHeight="1" x14ac:dyDescent="0.5">
      <c r="A62" s="357"/>
      <c r="B62" s="357"/>
      <c r="C62" s="357"/>
      <c r="D62" s="357"/>
      <c r="E62" s="357"/>
      <c r="F62" s="357"/>
      <c r="G62" s="357"/>
      <c r="H62" s="367"/>
      <c r="I62" s="710"/>
    </row>
    <row r="63" spans="1:9" ht="40.5" customHeight="1" x14ac:dyDescent="0.25">
      <c r="A63" s="2040"/>
      <c r="B63" s="2040"/>
      <c r="C63" s="2040"/>
      <c r="D63" s="2040"/>
      <c r="E63" s="2040"/>
      <c r="F63" s="2040"/>
      <c r="G63" s="2040"/>
      <c r="H63" s="2040"/>
      <c r="I63" s="2040"/>
    </row>
    <row r="64" spans="1:9" ht="48" customHeight="1" x14ac:dyDescent="0.25">
      <c r="A64" s="1982"/>
      <c r="B64" s="1982"/>
      <c r="C64" s="1982"/>
      <c r="D64" s="1982"/>
      <c r="E64" s="1982"/>
      <c r="F64" s="1982"/>
      <c r="G64" s="1982"/>
      <c r="H64" s="1982"/>
      <c r="I64" s="1982"/>
    </row>
    <row r="65" spans="1:9" ht="25.5" customHeight="1" x14ac:dyDescent="0.5">
      <c r="A65" s="2036"/>
      <c r="B65" s="2010"/>
      <c r="C65" s="2010"/>
      <c r="D65" s="2010"/>
      <c r="E65" s="2010"/>
      <c r="F65" s="2010"/>
      <c r="G65" s="2010"/>
      <c r="H65" s="367"/>
      <c r="I65" s="2036"/>
    </row>
    <row r="66" spans="1:9" ht="27" customHeight="1" x14ac:dyDescent="0.5">
      <c r="A66" s="2036"/>
      <c r="B66" s="2010"/>
      <c r="C66" s="364"/>
      <c r="D66" s="364"/>
      <c r="E66" s="364"/>
      <c r="F66" s="364"/>
      <c r="G66" s="2010"/>
      <c r="H66" s="367"/>
      <c r="I66" s="2036"/>
    </row>
    <row r="67" spans="1:9" ht="28.5" customHeight="1" x14ac:dyDescent="0.5">
      <c r="A67" s="708"/>
      <c r="B67" s="358"/>
      <c r="C67" s="323"/>
      <c r="D67" s="323"/>
      <c r="E67" s="323"/>
      <c r="F67" s="323"/>
      <c r="G67" s="358"/>
      <c r="H67" s="367"/>
      <c r="I67" s="709"/>
    </row>
    <row r="68" spans="1:9" ht="26.25" customHeight="1" x14ac:dyDescent="0.5">
      <c r="A68" s="708"/>
      <c r="B68" s="358"/>
      <c r="C68" s="323"/>
      <c r="D68" s="323"/>
      <c r="E68" s="323"/>
      <c r="F68" s="323"/>
      <c r="G68" s="358"/>
      <c r="H68" s="367"/>
      <c r="I68" s="709"/>
    </row>
    <row r="69" spans="1:9" ht="26.1" customHeight="1" x14ac:dyDescent="0.5">
      <c r="A69" s="2038"/>
      <c r="B69" s="364"/>
      <c r="C69" s="333"/>
      <c r="D69" s="333"/>
      <c r="E69" s="333"/>
      <c r="F69" s="333"/>
      <c r="G69" s="333"/>
      <c r="H69" s="367"/>
      <c r="I69" s="2032"/>
    </row>
    <row r="70" spans="1:9" ht="26.1" customHeight="1" x14ac:dyDescent="0.5">
      <c r="A70" s="2038"/>
      <c r="B70" s="364"/>
      <c r="C70" s="333"/>
      <c r="D70" s="333"/>
      <c r="E70" s="333"/>
      <c r="F70" s="333"/>
      <c r="G70" s="333"/>
      <c r="H70" s="367"/>
      <c r="I70" s="2032"/>
    </row>
    <row r="71" spans="1:9" ht="26.1" customHeight="1" x14ac:dyDescent="0.5">
      <c r="A71" s="2038"/>
      <c r="B71" s="364"/>
      <c r="C71" s="333"/>
      <c r="D71" s="333"/>
      <c r="E71" s="333"/>
      <c r="F71" s="333"/>
      <c r="G71" s="333"/>
      <c r="H71" s="367"/>
      <c r="I71" s="2032"/>
    </row>
    <row r="72" spans="1:9" ht="26.1" customHeight="1" x14ac:dyDescent="0.5">
      <c r="A72" s="2038"/>
      <c r="B72" s="364"/>
      <c r="C72" s="333"/>
      <c r="D72" s="333"/>
      <c r="E72" s="333"/>
      <c r="F72" s="333"/>
      <c r="G72" s="333"/>
      <c r="H72" s="367"/>
      <c r="I72" s="2032"/>
    </row>
    <row r="73" spans="1:9" ht="26.1" customHeight="1" x14ac:dyDescent="0.5">
      <c r="A73" s="2038"/>
      <c r="B73" s="364"/>
      <c r="C73" s="333"/>
      <c r="D73" s="333"/>
      <c r="E73" s="333"/>
      <c r="F73" s="333"/>
      <c r="G73" s="333"/>
      <c r="H73" s="367"/>
      <c r="I73" s="2032"/>
    </row>
    <row r="74" spans="1:9" ht="26.1" customHeight="1" x14ac:dyDescent="0.5">
      <c r="A74" s="2037"/>
      <c r="B74" s="364"/>
      <c r="C74" s="333"/>
      <c r="D74" s="333"/>
      <c r="E74" s="333"/>
      <c r="F74" s="333"/>
      <c r="G74" s="333"/>
      <c r="H74" s="367"/>
      <c r="I74" s="2031"/>
    </row>
    <row r="75" spans="1:9" ht="26.1" customHeight="1" x14ac:dyDescent="0.5">
      <c r="A75" s="2037"/>
      <c r="B75" s="364"/>
      <c r="C75" s="333"/>
      <c r="D75" s="333"/>
      <c r="E75" s="333"/>
      <c r="F75" s="333"/>
      <c r="G75" s="333"/>
      <c r="H75" s="367"/>
      <c r="I75" s="2031"/>
    </row>
    <row r="76" spans="1:9" ht="26.1" customHeight="1" x14ac:dyDescent="0.5">
      <c r="A76" s="2037"/>
      <c r="B76" s="364"/>
      <c r="C76" s="333"/>
      <c r="D76" s="333"/>
      <c r="E76" s="333"/>
      <c r="F76" s="333"/>
      <c r="G76" s="333"/>
      <c r="H76" s="367"/>
      <c r="I76" s="2031"/>
    </row>
    <row r="77" spans="1:9" ht="26.1" customHeight="1" x14ac:dyDescent="0.5">
      <c r="A77" s="2037"/>
      <c r="B77" s="364"/>
      <c r="C77" s="333"/>
      <c r="D77" s="333"/>
      <c r="E77" s="333"/>
      <c r="F77" s="333"/>
      <c r="G77" s="333"/>
      <c r="H77" s="367"/>
      <c r="I77" s="2031"/>
    </row>
    <row r="78" spans="1:9" ht="26.1" customHeight="1" x14ac:dyDescent="0.5">
      <c r="A78" s="2037"/>
      <c r="B78" s="364"/>
      <c r="C78" s="333"/>
      <c r="D78" s="333"/>
      <c r="E78" s="333"/>
      <c r="F78" s="333"/>
      <c r="G78" s="333"/>
      <c r="H78" s="367"/>
      <c r="I78" s="2031"/>
    </row>
    <row r="79" spans="1:9" ht="26.1" customHeight="1" x14ac:dyDescent="0.5">
      <c r="A79" s="2037"/>
      <c r="B79" s="364"/>
      <c r="C79" s="333"/>
      <c r="D79" s="333"/>
      <c r="E79" s="333"/>
      <c r="F79" s="333"/>
      <c r="G79" s="333"/>
      <c r="H79" s="367"/>
      <c r="I79" s="2031"/>
    </row>
    <row r="80" spans="1:9" ht="26.1" customHeight="1" x14ac:dyDescent="0.5">
      <c r="A80" s="2037"/>
      <c r="B80" s="364"/>
      <c r="C80" s="333"/>
      <c r="D80" s="333"/>
      <c r="E80" s="333"/>
      <c r="F80" s="333"/>
      <c r="G80" s="333"/>
      <c r="H80" s="367"/>
      <c r="I80" s="2031"/>
    </row>
    <row r="81" spans="1:9" ht="26.1" customHeight="1" x14ac:dyDescent="0.5">
      <c r="A81" s="2037"/>
      <c r="B81" s="364"/>
      <c r="C81" s="333"/>
      <c r="D81" s="333"/>
      <c r="E81" s="333"/>
      <c r="F81" s="333"/>
      <c r="G81" s="333"/>
      <c r="H81" s="367"/>
      <c r="I81" s="2031"/>
    </row>
    <row r="82" spans="1:9" ht="26.1" customHeight="1" x14ac:dyDescent="0.5">
      <c r="A82" s="2037"/>
      <c r="B82" s="364"/>
      <c r="C82" s="333"/>
      <c r="D82" s="333"/>
      <c r="E82" s="333"/>
      <c r="F82" s="333"/>
      <c r="G82" s="333"/>
      <c r="H82" s="367"/>
      <c r="I82" s="2031"/>
    </row>
    <row r="83" spans="1:9" ht="26.1" customHeight="1" x14ac:dyDescent="0.5">
      <c r="A83" s="2037"/>
      <c r="B83" s="364"/>
      <c r="C83" s="333"/>
      <c r="D83" s="333"/>
      <c r="E83" s="333"/>
      <c r="F83" s="333"/>
      <c r="G83" s="333"/>
      <c r="H83" s="367"/>
      <c r="I83" s="2031"/>
    </row>
    <row r="84" spans="1:9" ht="26.1" customHeight="1" x14ac:dyDescent="0.5">
      <c r="A84" s="2037"/>
      <c r="B84" s="364"/>
      <c r="C84" s="333"/>
      <c r="D84" s="333"/>
      <c r="E84" s="333"/>
      <c r="F84" s="333"/>
      <c r="G84" s="333"/>
      <c r="H84" s="367"/>
      <c r="I84" s="2031"/>
    </row>
    <row r="85" spans="1:9" ht="26.1" customHeight="1" x14ac:dyDescent="0.5">
      <c r="A85" s="2037"/>
      <c r="B85" s="364"/>
      <c r="C85" s="333"/>
      <c r="D85" s="333"/>
      <c r="E85" s="333"/>
      <c r="F85" s="333"/>
      <c r="G85" s="333"/>
      <c r="H85" s="367"/>
      <c r="I85" s="2031"/>
    </row>
    <row r="86" spans="1:9" ht="26.1" customHeight="1" x14ac:dyDescent="0.5">
      <c r="A86" s="2037"/>
      <c r="B86" s="364"/>
      <c r="C86" s="333"/>
      <c r="D86" s="333"/>
      <c r="E86" s="333"/>
      <c r="F86" s="333"/>
      <c r="G86" s="333"/>
      <c r="H86" s="367"/>
      <c r="I86" s="2031"/>
    </row>
    <row r="87" spans="1:9" ht="26.1" customHeight="1" x14ac:dyDescent="0.5">
      <c r="A87" s="2037"/>
      <c r="B87" s="364"/>
      <c r="C87" s="333"/>
      <c r="D87" s="333"/>
      <c r="E87" s="333"/>
      <c r="F87" s="333"/>
      <c r="G87" s="333"/>
      <c r="H87" s="367"/>
      <c r="I87" s="2031"/>
    </row>
    <row r="88" spans="1:9" ht="26.1" customHeight="1" x14ac:dyDescent="0.5">
      <c r="A88" s="2037"/>
      <c r="B88" s="364"/>
      <c r="C88" s="333"/>
      <c r="D88" s="333"/>
      <c r="E88" s="333"/>
      <c r="F88" s="333"/>
      <c r="G88" s="333"/>
      <c r="H88" s="367"/>
      <c r="I88" s="2031"/>
    </row>
    <row r="89" spans="1:9" ht="26.1" customHeight="1" x14ac:dyDescent="0.5">
      <c r="A89" s="2030"/>
      <c r="B89" s="364"/>
      <c r="C89" s="332"/>
      <c r="D89" s="333"/>
      <c r="E89" s="332"/>
      <c r="F89" s="332"/>
      <c r="G89" s="332"/>
      <c r="H89" s="367"/>
      <c r="I89" s="2031"/>
    </row>
    <row r="90" spans="1:9" ht="26.1" customHeight="1" x14ac:dyDescent="0.5">
      <c r="A90" s="2030"/>
      <c r="B90" s="364"/>
      <c r="C90" s="332"/>
      <c r="D90" s="333"/>
      <c r="E90" s="332"/>
      <c r="F90" s="332"/>
      <c r="G90" s="332"/>
      <c r="H90" s="367"/>
      <c r="I90" s="2031"/>
    </row>
    <row r="91" spans="1:9" ht="26.1" customHeight="1" x14ac:dyDescent="0.5">
      <c r="A91" s="2030"/>
      <c r="B91" s="364"/>
      <c r="C91" s="332"/>
      <c r="D91" s="333"/>
      <c r="E91" s="332"/>
      <c r="F91" s="332"/>
      <c r="G91" s="332"/>
      <c r="H91" s="367"/>
      <c r="I91" s="2031"/>
    </row>
    <row r="92" spans="1:9" ht="26.1" customHeight="1" x14ac:dyDescent="0.5">
      <c r="A92" s="2030"/>
      <c r="B92" s="364"/>
      <c r="C92" s="332"/>
      <c r="D92" s="333"/>
      <c r="E92" s="332"/>
      <c r="F92" s="332"/>
      <c r="G92" s="332"/>
      <c r="H92" s="367"/>
      <c r="I92" s="2031"/>
    </row>
    <row r="93" spans="1:9" ht="26.1" customHeight="1" x14ac:dyDescent="0.5">
      <c r="A93" s="2030"/>
      <c r="B93" s="364"/>
      <c r="C93" s="332"/>
      <c r="D93" s="333"/>
      <c r="E93" s="332"/>
      <c r="F93" s="332"/>
      <c r="G93" s="332"/>
      <c r="H93" s="367"/>
      <c r="I93" s="2031"/>
    </row>
    <row r="94" spans="1:9" ht="26.1" customHeight="1" x14ac:dyDescent="0.5">
      <c r="A94" s="2030"/>
      <c r="B94" s="364"/>
      <c r="C94" s="332"/>
      <c r="D94" s="333"/>
      <c r="E94" s="332"/>
      <c r="F94" s="332"/>
      <c r="G94" s="332"/>
      <c r="H94" s="367"/>
      <c r="I94" s="2031"/>
    </row>
    <row r="95" spans="1:9" ht="26.1" customHeight="1" x14ac:dyDescent="0.5">
      <c r="A95" s="2030"/>
      <c r="B95" s="364"/>
      <c r="C95" s="332"/>
      <c r="D95" s="333"/>
      <c r="E95" s="332"/>
      <c r="F95" s="332"/>
      <c r="G95" s="332"/>
      <c r="H95" s="367"/>
      <c r="I95" s="2031"/>
    </row>
    <row r="96" spans="1:9" ht="26.1" customHeight="1" x14ac:dyDescent="0.5">
      <c r="A96" s="2030"/>
      <c r="B96" s="364"/>
      <c r="C96" s="332"/>
      <c r="D96" s="333"/>
      <c r="E96" s="332"/>
      <c r="F96" s="332"/>
      <c r="G96" s="332"/>
      <c r="H96" s="367"/>
      <c r="I96" s="2031"/>
    </row>
    <row r="97" spans="1:9" ht="26.1" customHeight="1" x14ac:dyDescent="0.5">
      <c r="A97" s="2030"/>
      <c r="B97" s="364"/>
      <c r="C97" s="332"/>
      <c r="D97" s="333"/>
      <c r="E97" s="332"/>
      <c r="F97" s="332"/>
      <c r="G97" s="332"/>
      <c r="H97" s="367"/>
      <c r="I97" s="2031"/>
    </row>
    <row r="98" spans="1:9" ht="26.1" customHeight="1" x14ac:dyDescent="0.5">
      <c r="A98" s="2030"/>
      <c r="B98" s="364"/>
      <c r="C98" s="332"/>
      <c r="D98" s="333"/>
      <c r="E98" s="332"/>
      <c r="F98" s="332"/>
      <c r="G98" s="332"/>
      <c r="H98" s="367"/>
      <c r="I98" s="2031"/>
    </row>
    <row r="99" spans="1:9" ht="26.1" customHeight="1" x14ac:dyDescent="0.5">
      <c r="A99" s="2030"/>
      <c r="B99" s="364"/>
      <c r="C99" s="332"/>
      <c r="D99" s="333"/>
      <c r="E99" s="332"/>
      <c r="F99" s="332"/>
      <c r="G99" s="332"/>
      <c r="H99" s="367"/>
      <c r="I99" s="2031"/>
    </row>
    <row r="100" spans="1:9" ht="26.1" customHeight="1" x14ac:dyDescent="0.5">
      <c r="A100" s="2030"/>
      <c r="B100" s="364"/>
      <c r="C100" s="332"/>
      <c r="D100" s="333"/>
      <c r="E100" s="332"/>
      <c r="F100" s="332"/>
      <c r="G100" s="332"/>
      <c r="H100" s="367"/>
      <c r="I100" s="2031"/>
    </row>
    <row r="101" spans="1:9" ht="26.1" customHeight="1" x14ac:dyDescent="0.5">
      <c r="A101" s="2030"/>
      <c r="B101" s="364"/>
      <c r="C101" s="332"/>
      <c r="D101" s="333"/>
      <c r="E101" s="332"/>
      <c r="F101" s="332"/>
      <c r="G101" s="332"/>
      <c r="H101" s="367"/>
      <c r="I101" s="2031"/>
    </row>
    <row r="102" spans="1:9" ht="26.1" customHeight="1" x14ac:dyDescent="0.5">
      <c r="A102" s="2030"/>
      <c r="B102" s="364"/>
      <c r="C102" s="332"/>
      <c r="D102" s="333"/>
      <c r="E102" s="332"/>
      <c r="F102" s="332"/>
      <c r="G102" s="332"/>
      <c r="H102" s="367"/>
      <c r="I102" s="2031"/>
    </row>
    <row r="103" spans="1:9" ht="26.1" customHeight="1" x14ac:dyDescent="0.5">
      <c r="A103" s="2030"/>
      <c r="B103" s="364"/>
      <c r="C103" s="332"/>
      <c r="D103" s="333"/>
      <c r="E103" s="332"/>
      <c r="F103" s="332"/>
      <c r="G103" s="332"/>
      <c r="H103" s="367"/>
      <c r="I103" s="2031"/>
    </row>
    <row r="104" spans="1:9" ht="26.1" customHeight="1" x14ac:dyDescent="0.5">
      <c r="A104" s="2030"/>
      <c r="B104" s="364"/>
      <c r="C104" s="332"/>
      <c r="D104" s="333"/>
      <c r="E104" s="332"/>
      <c r="F104" s="332"/>
      <c r="G104" s="332"/>
      <c r="H104" s="367"/>
      <c r="I104" s="2031"/>
    </row>
    <row r="105" spans="1:9" ht="26.1" customHeight="1" x14ac:dyDescent="0.5">
      <c r="A105" s="2030"/>
      <c r="B105" s="364"/>
      <c r="C105" s="332"/>
      <c r="D105" s="333"/>
      <c r="E105" s="332"/>
      <c r="F105" s="332"/>
      <c r="G105" s="332"/>
      <c r="H105" s="367"/>
      <c r="I105" s="2031"/>
    </row>
    <row r="106" spans="1:9" ht="26.1" customHeight="1" x14ac:dyDescent="0.5">
      <c r="A106" s="2030"/>
      <c r="B106" s="364"/>
      <c r="C106" s="332"/>
      <c r="D106" s="333"/>
      <c r="E106" s="332"/>
      <c r="F106" s="332"/>
      <c r="G106" s="332"/>
      <c r="H106" s="367"/>
      <c r="I106" s="2031"/>
    </row>
    <row r="107" spans="1:9" ht="26.1" customHeight="1" x14ac:dyDescent="0.5">
      <c r="A107" s="2030"/>
      <c r="B107" s="364"/>
      <c r="C107" s="332"/>
      <c r="D107" s="333"/>
      <c r="E107" s="332"/>
      <c r="F107" s="332"/>
      <c r="G107" s="332"/>
      <c r="H107" s="367"/>
      <c r="I107" s="2031"/>
    </row>
    <row r="108" spans="1:9" ht="26.1" customHeight="1" x14ac:dyDescent="0.5">
      <c r="A108" s="2030"/>
      <c r="B108" s="364"/>
      <c r="C108" s="332"/>
      <c r="D108" s="333"/>
      <c r="E108" s="332"/>
      <c r="F108" s="332"/>
      <c r="G108" s="332"/>
      <c r="H108" s="367"/>
      <c r="I108" s="2031"/>
    </row>
    <row r="109" spans="1:9" ht="26.1" customHeight="1" x14ac:dyDescent="0.5">
      <c r="A109" s="2035"/>
      <c r="B109" s="369"/>
      <c r="C109" s="369"/>
      <c r="D109" s="369"/>
      <c r="E109" s="370"/>
      <c r="F109" s="369"/>
      <c r="G109" s="369"/>
      <c r="H109" s="367"/>
      <c r="I109" s="2039"/>
    </row>
    <row r="110" spans="1:9" ht="26.1" customHeight="1" x14ac:dyDescent="0.5">
      <c r="A110" s="2035"/>
      <c r="B110" s="369"/>
      <c r="C110" s="369"/>
      <c r="D110" s="369"/>
      <c r="E110" s="370"/>
      <c r="F110" s="369"/>
      <c r="G110" s="369"/>
      <c r="H110" s="367"/>
      <c r="I110" s="2039"/>
    </row>
    <row r="111" spans="1:9" ht="26.1" customHeight="1" x14ac:dyDescent="0.5">
      <c r="A111" s="2035"/>
      <c r="B111" s="369"/>
      <c r="C111" s="369"/>
      <c r="D111" s="369"/>
      <c r="E111" s="370"/>
      <c r="F111" s="369"/>
      <c r="G111" s="369"/>
      <c r="H111" s="367"/>
      <c r="I111" s="2039"/>
    </row>
    <row r="112" spans="1:9" ht="26.1" customHeight="1" x14ac:dyDescent="0.5">
      <c r="A112" s="2035"/>
      <c r="B112" s="369"/>
      <c r="C112" s="369"/>
      <c r="D112" s="369"/>
      <c r="E112" s="370"/>
      <c r="F112" s="369"/>
      <c r="G112" s="369"/>
      <c r="H112" s="367"/>
      <c r="I112" s="2039"/>
    </row>
    <row r="113" spans="1:9" ht="26.1" customHeight="1" x14ac:dyDescent="0.5">
      <c r="A113" s="2035"/>
      <c r="B113" s="369"/>
      <c r="C113" s="369"/>
      <c r="D113" s="369"/>
      <c r="E113" s="370"/>
      <c r="F113" s="369"/>
      <c r="G113" s="369"/>
      <c r="H113" s="367"/>
      <c r="I113" s="2039"/>
    </row>
    <row r="114" spans="1:9" ht="26.1" customHeight="1" x14ac:dyDescent="0.5">
      <c r="A114" s="708"/>
      <c r="B114" s="337"/>
      <c r="C114" s="337"/>
      <c r="D114" s="337"/>
      <c r="E114" s="337"/>
      <c r="F114" s="337"/>
      <c r="G114" s="337"/>
      <c r="H114" s="367"/>
      <c r="I114" s="709"/>
    </row>
    <row r="115" spans="1:9" ht="26.1" customHeight="1" x14ac:dyDescent="0.5">
      <c r="A115" s="366"/>
      <c r="B115" s="337"/>
      <c r="C115" s="337"/>
      <c r="D115" s="337"/>
      <c r="E115" s="337"/>
      <c r="F115" s="337"/>
      <c r="G115" s="337"/>
      <c r="H115" s="367"/>
      <c r="I115" s="709"/>
    </row>
    <row r="116" spans="1:9" ht="26.1" customHeight="1" x14ac:dyDescent="0.5">
      <c r="A116" s="2030"/>
      <c r="B116" s="337"/>
      <c r="C116" s="332"/>
      <c r="D116" s="333"/>
      <c r="E116" s="333"/>
      <c r="F116" s="332"/>
      <c r="G116" s="332"/>
      <c r="H116" s="367"/>
      <c r="I116" s="2031"/>
    </row>
    <row r="117" spans="1:9" ht="26.1" customHeight="1" x14ac:dyDescent="0.5">
      <c r="A117" s="2030"/>
      <c r="B117" s="337"/>
      <c r="C117" s="332"/>
      <c r="D117" s="333"/>
      <c r="E117" s="333"/>
      <c r="F117" s="332"/>
      <c r="G117" s="332"/>
      <c r="H117" s="367"/>
      <c r="I117" s="2031"/>
    </row>
    <row r="118" spans="1:9" ht="26.1" customHeight="1" x14ac:dyDescent="0.5">
      <c r="A118" s="2030"/>
      <c r="B118" s="337"/>
      <c r="C118" s="332"/>
      <c r="D118" s="333"/>
      <c r="E118" s="333"/>
      <c r="F118" s="332"/>
      <c r="G118" s="332"/>
      <c r="H118" s="367"/>
      <c r="I118" s="2031"/>
    </row>
    <row r="119" spans="1:9" ht="26.1" customHeight="1" x14ac:dyDescent="0.5">
      <c r="A119" s="2030"/>
      <c r="B119" s="337"/>
      <c r="C119" s="332"/>
      <c r="D119" s="333"/>
      <c r="E119" s="333"/>
      <c r="F119" s="332"/>
      <c r="G119" s="332"/>
      <c r="H119" s="367"/>
      <c r="I119" s="2031"/>
    </row>
    <row r="120" spans="1:9" ht="26.1" customHeight="1" x14ac:dyDescent="0.5">
      <c r="A120" s="2030"/>
      <c r="B120" s="337"/>
      <c r="C120" s="332"/>
      <c r="D120" s="333"/>
      <c r="E120" s="333"/>
      <c r="F120" s="332"/>
      <c r="G120" s="332"/>
      <c r="H120" s="367"/>
      <c r="I120" s="2031"/>
    </row>
    <row r="121" spans="1:9" ht="32.25" customHeight="1" x14ac:dyDescent="0.5">
      <c r="A121" s="357"/>
      <c r="B121" s="357"/>
      <c r="C121" s="357"/>
      <c r="D121" s="357"/>
      <c r="E121" s="357"/>
      <c r="F121" s="357"/>
      <c r="G121" s="357"/>
      <c r="H121" s="367"/>
      <c r="I121" s="710"/>
    </row>
    <row r="122" spans="1:9" ht="36.75" customHeight="1" x14ac:dyDescent="0.25">
      <c r="A122" s="2040"/>
      <c r="B122" s="2040"/>
      <c r="C122" s="2040"/>
      <c r="D122" s="2040"/>
      <c r="E122" s="2040"/>
      <c r="F122" s="2040"/>
      <c r="G122" s="2040"/>
      <c r="H122" s="2040"/>
      <c r="I122" s="2040"/>
    </row>
    <row r="123" spans="1:9" ht="42.75" customHeight="1" x14ac:dyDescent="0.25">
      <c r="A123" s="1982"/>
      <c r="B123" s="1982"/>
      <c r="C123" s="1982"/>
      <c r="D123" s="1982"/>
      <c r="E123" s="1982"/>
      <c r="F123" s="1982"/>
      <c r="G123" s="1982"/>
      <c r="H123" s="1982"/>
      <c r="I123" s="1982"/>
    </row>
    <row r="124" spans="1:9" ht="25.5" customHeight="1" x14ac:dyDescent="0.5">
      <c r="A124" s="2036"/>
      <c r="B124" s="2010"/>
      <c r="C124" s="2010"/>
      <c r="D124" s="2010"/>
      <c r="E124" s="2010"/>
      <c r="F124" s="2010"/>
      <c r="G124" s="2010"/>
      <c r="H124" s="367"/>
      <c r="I124" s="2036"/>
    </row>
    <row r="125" spans="1:9" ht="27.75" customHeight="1" x14ac:dyDescent="0.5">
      <c r="A125" s="2036"/>
      <c r="B125" s="2010"/>
      <c r="C125" s="364"/>
      <c r="D125" s="364"/>
      <c r="E125" s="364"/>
      <c r="F125" s="364"/>
      <c r="G125" s="2010"/>
      <c r="H125" s="367"/>
      <c r="I125" s="2036"/>
    </row>
    <row r="126" spans="1:9" ht="21.95" customHeight="1" x14ac:dyDescent="0.5">
      <c r="A126" s="708"/>
      <c r="B126" s="358"/>
      <c r="C126" s="323"/>
      <c r="D126" s="323"/>
      <c r="E126" s="323"/>
      <c r="F126" s="323"/>
      <c r="G126" s="358"/>
      <c r="H126" s="367"/>
      <c r="I126" s="709"/>
    </row>
    <row r="127" spans="1:9" ht="21.95" customHeight="1" x14ac:dyDescent="0.5">
      <c r="A127" s="708"/>
      <c r="B127" s="358"/>
      <c r="C127" s="323"/>
      <c r="D127" s="323"/>
      <c r="E127" s="323"/>
      <c r="F127" s="323"/>
      <c r="G127" s="358"/>
      <c r="H127" s="367"/>
      <c r="I127" s="709"/>
    </row>
    <row r="128" spans="1:9" ht="26.1" customHeight="1" x14ac:dyDescent="0.5">
      <c r="A128" s="2030"/>
      <c r="B128" s="364"/>
      <c r="C128" s="332"/>
      <c r="D128" s="333"/>
      <c r="E128" s="333"/>
      <c r="F128" s="332"/>
      <c r="G128" s="332"/>
      <c r="H128" s="367"/>
      <c r="I128" s="2031"/>
    </row>
    <row r="129" spans="1:15" ht="26.1" customHeight="1" x14ac:dyDescent="0.5">
      <c r="A129" s="2030"/>
      <c r="B129" s="364"/>
      <c r="C129" s="332"/>
      <c r="D129" s="333"/>
      <c r="E129" s="333"/>
      <c r="F129" s="332"/>
      <c r="G129" s="332"/>
      <c r="H129" s="367"/>
      <c r="I129" s="2031"/>
    </row>
    <row r="130" spans="1:15" ht="26.1" customHeight="1" x14ac:dyDescent="0.5">
      <c r="A130" s="2030"/>
      <c r="B130" s="364"/>
      <c r="C130" s="332"/>
      <c r="D130" s="333"/>
      <c r="E130" s="333"/>
      <c r="F130" s="332"/>
      <c r="G130" s="332"/>
      <c r="H130" s="367"/>
      <c r="I130" s="2031"/>
    </row>
    <row r="131" spans="1:15" ht="26.1" customHeight="1" x14ac:dyDescent="0.5">
      <c r="A131" s="2030"/>
      <c r="B131" s="364"/>
      <c r="C131" s="332"/>
      <c r="D131" s="333"/>
      <c r="E131" s="333"/>
      <c r="F131" s="332"/>
      <c r="G131" s="332"/>
      <c r="H131" s="367"/>
      <c r="I131" s="2031"/>
    </row>
    <row r="132" spans="1:15" ht="26.1" customHeight="1" x14ac:dyDescent="0.5">
      <c r="A132" s="2030"/>
      <c r="B132" s="364"/>
      <c r="C132" s="332"/>
      <c r="D132" s="333"/>
      <c r="E132" s="333"/>
      <c r="F132" s="332"/>
      <c r="G132" s="332"/>
      <c r="H132" s="367"/>
      <c r="I132" s="2031"/>
      <c r="N132" s="2056"/>
      <c r="O132" s="2056"/>
    </row>
    <row r="133" spans="1:15" ht="26.1" customHeight="1" x14ac:dyDescent="0.5">
      <c r="A133" s="2030"/>
      <c r="B133" s="364"/>
      <c r="C133" s="332"/>
      <c r="D133" s="333"/>
      <c r="E133" s="333"/>
      <c r="F133" s="332"/>
      <c r="G133" s="332"/>
      <c r="H133" s="367"/>
      <c r="I133" s="2031"/>
      <c r="N133" s="2031"/>
      <c r="O133" s="2031"/>
    </row>
    <row r="134" spans="1:15" ht="26.1" customHeight="1" x14ac:dyDescent="0.5">
      <c r="A134" s="2030"/>
      <c r="B134" s="364"/>
      <c r="C134" s="332"/>
      <c r="D134" s="333"/>
      <c r="E134" s="333"/>
      <c r="F134" s="332"/>
      <c r="G134" s="332"/>
      <c r="H134" s="367"/>
      <c r="I134" s="2031"/>
      <c r="N134" s="2031"/>
      <c r="O134" s="2031"/>
    </row>
    <row r="135" spans="1:15" ht="26.1" customHeight="1" x14ac:dyDescent="0.5">
      <c r="A135" s="2030"/>
      <c r="B135" s="364"/>
      <c r="C135" s="332"/>
      <c r="D135" s="333"/>
      <c r="E135" s="333"/>
      <c r="F135" s="332"/>
      <c r="G135" s="332"/>
      <c r="H135" s="367"/>
      <c r="I135" s="2031"/>
      <c r="N135" s="2031"/>
      <c r="O135" s="2031"/>
    </row>
    <row r="136" spans="1:15" ht="26.1" customHeight="1" x14ac:dyDescent="0.5">
      <c r="A136" s="2030"/>
      <c r="B136" s="364"/>
      <c r="C136" s="332"/>
      <c r="D136" s="333"/>
      <c r="E136" s="333"/>
      <c r="F136" s="332"/>
      <c r="G136" s="332"/>
      <c r="H136" s="367"/>
      <c r="I136" s="2031"/>
      <c r="N136" s="2057"/>
      <c r="O136" s="2057"/>
    </row>
    <row r="137" spans="1:15" ht="26.1" customHeight="1" x14ac:dyDescent="0.5">
      <c r="A137" s="2030"/>
      <c r="B137" s="364"/>
      <c r="C137" s="332"/>
      <c r="D137" s="333"/>
      <c r="E137" s="333"/>
      <c r="F137" s="332"/>
      <c r="G137" s="332"/>
      <c r="H137" s="367"/>
      <c r="I137" s="2031"/>
    </row>
    <row r="138" spans="1:15" ht="26.1" customHeight="1" x14ac:dyDescent="0.5">
      <c r="A138" s="2030"/>
      <c r="B138" s="364"/>
      <c r="C138" s="332"/>
      <c r="D138" s="333"/>
      <c r="E138" s="333"/>
      <c r="F138" s="332"/>
      <c r="G138" s="332"/>
      <c r="H138" s="367"/>
      <c r="I138" s="2031"/>
    </row>
    <row r="139" spans="1:15" ht="26.1" customHeight="1" x14ac:dyDescent="0.5">
      <c r="A139" s="2030"/>
      <c r="B139" s="364"/>
      <c r="C139" s="332"/>
      <c r="D139" s="333"/>
      <c r="E139" s="333"/>
      <c r="F139" s="332"/>
      <c r="G139" s="332"/>
      <c r="H139" s="367"/>
      <c r="I139" s="2031"/>
    </row>
    <row r="140" spans="1:15" ht="26.1" customHeight="1" x14ac:dyDescent="0.5">
      <c r="A140" s="2030"/>
      <c r="B140" s="364"/>
      <c r="C140" s="332"/>
      <c r="D140" s="333"/>
      <c r="E140" s="333"/>
      <c r="F140" s="332"/>
      <c r="G140" s="332"/>
      <c r="H140" s="367"/>
      <c r="I140" s="2031"/>
    </row>
    <row r="141" spans="1:15" ht="26.1" customHeight="1" x14ac:dyDescent="0.5">
      <c r="A141" s="2030"/>
      <c r="B141" s="364"/>
      <c r="C141" s="332"/>
      <c r="D141" s="333"/>
      <c r="E141" s="333"/>
      <c r="F141" s="332"/>
      <c r="G141" s="332"/>
      <c r="H141" s="367"/>
      <c r="I141" s="2031"/>
    </row>
    <row r="142" spans="1:15" ht="26.1" customHeight="1" x14ac:dyDescent="0.5">
      <c r="A142" s="2030"/>
      <c r="B142" s="364"/>
      <c r="C142" s="332"/>
      <c r="D142" s="333"/>
      <c r="E142" s="333"/>
      <c r="F142" s="332"/>
      <c r="G142" s="332"/>
      <c r="H142" s="367"/>
      <c r="I142" s="2031"/>
    </row>
    <row r="143" spans="1:15" ht="26.1" customHeight="1" x14ac:dyDescent="0.5">
      <c r="A143" s="2030"/>
      <c r="B143" s="364"/>
      <c r="C143" s="332"/>
      <c r="D143" s="333"/>
      <c r="E143" s="333"/>
      <c r="F143" s="332"/>
      <c r="G143" s="332"/>
      <c r="H143" s="367"/>
      <c r="I143" s="2031"/>
    </row>
    <row r="144" spans="1:15" ht="26.1" customHeight="1" x14ac:dyDescent="0.5">
      <c r="A144" s="2030"/>
      <c r="B144" s="364"/>
      <c r="C144" s="332"/>
      <c r="D144" s="333"/>
      <c r="E144" s="333"/>
      <c r="F144" s="332"/>
      <c r="G144" s="332"/>
      <c r="H144" s="367"/>
      <c r="I144" s="2031"/>
    </row>
    <row r="145" spans="1:9" ht="26.1" customHeight="1" x14ac:dyDescent="0.5">
      <c r="A145" s="2030"/>
      <c r="B145" s="364"/>
      <c r="C145" s="332"/>
      <c r="D145" s="333"/>
      <c r="E145" s="333"/>
      <c r="F145" s="332"/>
      <c r="G145" s="332"/>
      <c r="H145" s="367"/>
      <c r="I145" s="2031"/>
    </row>
    <row r="146" spans="1:9" ht="26.1" customHeight="1" x14ac:dyDescent="0.5">
      <c r="A146" s="2030"/>
      <c r="B146" s="364"/>
      <c r="C146" s="332"/>
      <c r="D146" s="333"/>
      <c r="E146" s="333"/>
      <c r="F146" s="332"/>
      <c r="G146" s="332"/>
      <c r="H146" s="367"/>
      <c r="I146" s="2031"/>
    </row>
    <row r="147" spans="1:9" ht="26.1" customHeight="1" x14ac:dyDescent="0.5">
      <c r="A147" s="2030"/>
      <c r="B147" s="364"/>
      <c r="C147" s="332"/>
      <c r="D147" s="333"/>
      <c r="E147" s="333"/>
      <c r="F147" s="332"/>
      <c r="G147" s="332"/>
      <c r="H147" s="367"/>
      <c r="I147" s="2031"/>
    </row>
    <row r="148" spans="1:9" ht="26.1" customHeight="1" x14ac:dyDescent="0.5">
      <c r="A148" s="2030"/>
      <c r="B148" s="364"/>
      <c r="C148" s="332"/>
      <c r="D148" s="333"/>
      <c r="E148" s="333"/>
      <c r="F148" s="332"/>
      <c r="G148" s="332"/>
      <c r="H148" s="367"/>
      <c r="I148" s="2031"/>
    </row>
    <row r="149" spans="1:9" ht="26.1" customHeight="1" x14ac:dyDescent="0.5">
      <c r="A149" s="2030"/>
      <c r="B149" s="364"/>
      <c r="C149" s="332"/>
      <c r="D149" s="333"/>
      <c r="E149" s="333"/>
      <c r="F149" s="332"/>
      <c r="G149" s="332"/>
      <c r="H149" s="367"/>
      <c r="I149" s="2031"/>
    </row>
    <row r="150" spans="1:9" ht="26.1" customHeight="1" x14ac:dyDescent="0.5">
      <c r="A150" s="2030"/>
      <c r="B150" s="364"/>
      <c r="C150" s="332"/>
      <c r="D150" s="333"/>
      <c r="E150" s="333"/>
      <c r="F150" s="332"/>
      <c r="G150" s="332"/>
      <c r="H150" s="367"/>
      <c r="I150" s="2031"/>
    </row>
    <row r="151" spans="1:9" ht="26.1" customHeight="1" x14ac:dyDescent="0.5">
      <c r="A151" s="2030"/>
      <c r="B151" s="364"/>
      <c r="C151" s="332"/>
      <c r="D151" s="333"/>
      <c r="E151" s="333"/>
      <c r="F151" s="332"/>
      <c r="G151" s="332"/>
      <c r="H151" s="367"/>
      <c r="I151" s="2031"/>
    </row>
    <row r="152" spans="1:9" ht="26.1" customHeight="1" x14ac:dyDescent="0.5">
      <c r="A152" s="2030"/>
      <c r="B152" s="364"/>
      <c r="C152" s="332"/>
      <c r="D152" s="333"/>
      <c r="E152" s="333"/>
      <c r="F152" s="332"/>
      <c r="G152" s="332"/>
      <c r="H152" s="367"/>
      <c r="I152" s="2031"/>
    </row>
    <row r="153" spans="1:9" ht="26.1" customHeight="1" x14ac:dyDescent="0.5">
      <c r="A153" s="2030"/>
      <c r="B153" s="364"/>
      <c r="C153" s="332"/>
      <c r="D153" s="333"/>
      <c r="E153" s="333"/>
      <c r="F153" s="332"/>
      <c r="G153" s="332"/>
      <c r="H153" s="367"/>
      <c r="I153" s="2031"/>
    </row>
    <row r="154" spans="1:9" ht="26.1" customHeight="1" x14ac:dyDescent="0.5">
      <c r="A154" s="2030"/>
      <c r="B154" s="364"/>
      <c r="C154" s="332"/>
      <c r="D154" s="333"/>
      <c r="E154" s="333"/>
      <c r="F154" s="332"/>
      <c r="G154" s="332"/>
      <c r="H154" s="367"/>
      <c r="I154" s="2031"/>
    </row>
    <row r="155" spans="1:9" ht="26.1" customHeight="1" x14ac:dyDescent="0.5">
      <c r="A155" s="2030"/>
      <c r="B155" s="364"/>
      <c r="C155" s="332"/>
      <c r="D155" s="333"/>
      <c r="E155" s="333"/>
      <c r="F155" s="332"/>
      <c r="G155" s="332"/>
      <c r="H155" s="367"/>
      <c r="I155" s="2031"/>
    </row>
    <row r="156" spans="1:9" ht="26.1" customHeight="1" x14ac:dyDescent="0.5">
      <c r="A156" s="2030"/>
      <c r="B156" s="364"/>
      <c r="C156" s="332"/>
      <c r="D156" s="333"/>
      <c r="E156" s="333"/>
      <c r="F156" s="332"/>
      <c r="G156" s="332"/>
      <c r="H156" s="367"/>
      <c r="I156" s="2031"/>
    </row>
    <row r="157" spans="1:9" ht="26.1" customHeight="1" x14ac:dyDescent="0.5">
      <c r="A157" s="2030"/>
      <c r="B157" s="364"/>
      <c r="C157" s="332"/>
      <c r="D157" s="333"/>
      <c r="E157" s="333"/>
      <c r="F157" s="332"/>
      <c r="G157" s="332"/>
      <c r="H157" s="367"/>
      <c r="I157" s="2031"/>
    </row>
    <row r="158" spans="1:9" ht="26.1" customHeight="1" x14ac:dyDescent="0.5">
      <c r="A158" s="708"/>
      <c r="B158" s="337"/>
      <c r="C158" s="332"/>
      <c r="D158" s="333"/>
      <c r="E158" s="333"/>
      <c r="F158" s="332"/>
      <c r="G158" s="332"/>
      <c r="H158" s="367"/>
      <c r="I158" s="709"/>
    </row>
    <row r="159" spans="1:9" ht="26.1" customHeight="1" x14ac:dyDescent="0.5">
      <c r="A159" s="366"/>
      <c r="B159" s="337"/>
      <c r="C159" s="332"/>
      <c r="D159" s="333"/>
      <c r="E159" s="333"/>
      <c r="F159" s="332"/>
      <c r="G159" s="332"/>
      <c r="H159" s="367"/>
      <c r="I159" s="709"/>
    </row>
    <row r="160" spans="1:9" ht="26.1" customHeight="1" x14ac:dyDescent="0.5">
      <c r="A160" s="2030"/>
      <c r="B160" s="364"/>
      <c r="C160" s="332"/>
      <c r="D160" s="333"/>
      <c r="E160" s="332"/>
      <c r="F160" s="332"/>
      <c r="G160" s="332"/>
      <c r="H160" s="367"/>
      <c r="I160" s="2031"/>
    </row>
    <row r="161" spans="1:16" ht="26.1" customHeight="1" x14ac:dyDescent="0.5">
      <c r="A161" s="2030"/>
      <c r="B161" s="364"/>
      <c r="C161" s="332"/>
      <c r="D161" s="333"/>
      <c r="E161" s="332"/>
      <c r="F161" s="332"/>
      <c r="G161" s="332"/>
      <c r="H161" s="367"/>
      <c r="I161" s="2031"/>
      <c r="O161" s="2054"/>
      <c r="P161" s="2054"/>
    </row>
    <row r="162" spans="1:16" ht="26.1" customHeight="1" x14ac:dyDescent="0.5">
      <c r="A162" s="2030"/>
      <c r="B162" s="364"/>
      <c r="C162" s="332"/>
      <c r="D162" s="333"/>
      <c r="E162" s="332"/>
      <c r="F162" s="332"/>
      <c r="G162" s="332"/>
      <c r="H162" s="367"/>
      <c r="I162" s="2031"/>
      <c r="O162" s="2030"/>
      <c r="P162" s="2030"/>
    </row>
    <row r="163" spans="1:16" ht="26.1" customHeight="1" x14ac:dyDescent="0.5">
      <c r="A163" s="2030"/>
      <c r="B163" s="364"/>
      <c r="C163" s="332"/>
      <c r="D163" s="333"/>
      <c r="E163" s="332"/>
      <c r="F163" s="332"/>
      <c r="G163" s="332"/>
      <c r="H163" s="367"/>
      <c r="I163" s="2031"/>
      <c r="O163" s="2030"/>
      <c r="P163" s="2030"/>
    </row>
    <row r="164" spans="1:16" ht="26.1" customHeight="1" x14ac:dyDescent="0.5">
      <c r="A164" s="2030"/>
      <c r="B164" s="364"/>
      <c r="C164" s="332"/>
      <c r="D164" s="333"/>
      <c r="E164" s="332"/>
      <c r="F164" s="332"/>
      <c r="G164" s="332"/>
      <c r="H164" s="367"/>
      <c r="I164" s="2031"/>
      <c r="O164" s="2030"/>
      <c r="P164" s="2030"/>
    </row>
    <row r="165" spans="1:16" ht="26.1" customHeight="1" x14ac:dyDescent="0.5">
      <c r="A165" s="2030"/>
      <c r="B165" s="364"/>
      <c r="C165" s="332"/>
      <c r="D165" s="333"/>
      <c r="E165" s="332"/>
      <c r="F165" s="332"/>
      <c r="G165" s="332"/>
      <c r="H165" s="367"/>
      <c r="I165" s="2031"/>
      <c r="O165" s="2055"/>
      <c r="P165" s="2055"/>
    </row>
    <row r="166" spans="1:16" ht="26.1" customHeight="1" x14ac:dyDescent="0.5">
      <c r="A166" s="2030"/>
      <c r="B166" s="364"/>
      <c r="C166" s="332"/>
      <c r="D166" s="333"/>
      <c r="E166" s="332"/>
      <c r="F166" s="332"/>
      <c r="G166" s="332"/>
      <c r="H166" s="367"/>
      <c r="I166" s="2031"/>
    </row>
    <row r="167" spans="1:16" ht="26.1" customHeight="1" x14ac:dyDescent="0.5">
      <c r="A167" s="2030"/>
      <c r="B167" s="364"/>
      <c r="C167" s="332"/>
      <c r="D167" s="333"/>
      <c r="E167" s="332"/>
      <c r="F167" s="332"/>
      <c r="G167" s="332"/>
      <c r="H167" s="367"/>
      <c r="I167" s="2031"/>
    </row>
    <row r="168" spans="1:16" ht="26.1" customHeight="1" x14ac:dyDescent="0.5">
      <c r="A168" s="2030"/>
      <c r="B168" s="364"/>
      <c r="C168" s="332"/>
      <c r="D168" s="333"/>
      <c r="E168" s="332"/>
      <c r="F168" s="332"/>
      <c r="G168" s="332"/>
      <c r="H168" s="367"/>
      <c r="I168" s="2031"/>
    </row>
    <row r="169" spans="1:16" ht="26.1" customHeight="1" x14ac:dyDescent="0.5">
      <c r="A169" s="2030"/>
      <c r="B169" s="364"/>
      <c r="C169" s="332"/>
      <c r="D169" s="333"/>
      <c r="E169" s="332"/>
      <c r="F169" s="332"/>
      <c r="G169" s="332"/>
      <c r="H169" s="367"/>
      <c r="I169" s="2031"/>
    </row>
    <row r="170" spans="1:16" ht="26.1" customHeight="1" x14ac:dyDescent="0.5">
      <c r="A170" s="2035"/>
      <c r="B170" s="370"/>
      <c r="C170" s="370"/>
      <c r="D170" s="370"/>
      <c r="E170" s="370"/>
      <c r="F170" s="370"/>
      <c r="G170" s="370"/>
      <c r="H170" s="367"/>
      <c r="I170" s="2039"/>
    </row>
    <row r="171" spans="1:16" ht="26.1" customHeight="1" x14ac:dyDescent="0.5">
      <c r="A171" s="2035"/>
      <c r="B171" s="370"/>
      <c r="C171" s="370"/>
      <c r="D171" s="370"/>
      <c r="E171" s="370"/>
      <c r="F171" s="370"/>
      <c r="G171" s="370"/>
      <c r="H171" s="367"/>
      <c r="I171" s="2039"/>
      <c r="N171" s="2054"/>
      <c r="O171" s="2054"/>
    </row>
    <row r="172" spans="1:16" ht="26.1" customHeight="1" x14ac:dyDescent="0.5">
      <c r="A172" s="2035"/>
      <c r="B172" s="370"/>
      <c r="C172" s="370"/>
      <c r="D172" s="370"/>
      <c r="E172" s="370"/>
      <c r="F172" s="370"/>
      <c r="G172" s="370"/>
      <c r="H172" s="367"/>
      <c r="I172" s="2039"/>
      <c r="N172" s="2030"/>
      <c r="O172" s="2030"/>
    </row>
    <row r="173" spans="1:16" ht="26.1" customHeight="1" x14ac:dyDescent="0.5">
      <c r="A173" s="2035"/>
      <c r="B173" s="370"/>
      <c r="C173" s="370"/>
      <c r="D173" s="370"/>
      <c r="E173" s="370"/>
      <c r="F173" s="370"/>
      <c r="G173" s="370"/>
      <c r="H173" s="367"/>
      <c r="I173" s="2039"/>
      <c r="N173" s="2030"/>
      <c r="O173" s="2030"/>
    </row>
    <row r="174" spans="1:16" ht="26.1" customHeight="1" x14ac:dyDescent="0.5">
      <c r="A174" s="2035"/>
      <c r="B174" s="370"/>
      <c r="C174" s="370"/>
      <c r="D174" s="370"/>
      <c r="E174" s="370"/>
      <c r="F174" s="370"/>
      <c r="G174" s="370"/>
      <c r="H174" s="367"/>
      <c r="I174" s="2039"/>
      <c r="N174" s="2030"/>
      <c r="O174" s="2030"/>
    </row>
    <row r="175" spans="1:16" ht="26.1" customHeight="1" x14ac:dyDescent="0.5">
      <c r="A175" s="2035"/>
      <c r="B175" s="370"/>
      <c r="C175" s="370"/>
      <c r="D175" s="370"/>
      <c r="E175" s="370"/>
      <c r="F175" s="370"/>
      <c r="G175" s="370"/>
      <c r="H175" s="367"/>
      <c r="I175" s="2039"/>
      <c r="N175" s="2055"/>
      <c r="O175" s="2055"/>
    </row>
    <row r="176" spans="1:16" ht="26.1" customHeight="1" x14ac:dyDescent="0.5">
      <c r="A176" s="2035"/>
      <c r="B176" s="370"/>
      <c r="C176" s="370"/>
      <c r="D176" s="370"/>
      <c r="E176" s="370"/>
      <c r="F176" s="370"/>
      <c r="G176" s="370"/>
      <c r="H176" s="367"/>
      <c r="I176" s="2039"/>
    </row>
    <row r="177" spans="1:9" ht="26.1" customHeight="1" x14ac:dyDescent="0.5">
      <c r="A177" s="2035"/>
      <c r="B177" s="370"/>
      <c r="C177" s="370"/>
      <c r="D177" s="370"/>
      <c r="E177" s="370"/>
      <c r="F177" s="370"/>
      <c r="G177" s="370"/>
      <c r="H177" s="367"/>
      <c r="I177" s="2039"/>
    </row>
    <row r="178" spans="1:9" ht="26.1" customHeight="1" x14ac:dyDescent="0.5">
      <c r="A178" s="2035"/>
      <c r="B178" s="370"/>
      <c r="C178" s="370"/>
      <c r="D178" s="370"/>
      <c r="E178" s="370"/>
      <c r="F178" s="370"/>
      <c r="G178" s="370"/>
      <c r="H178" s="367"/>
      <c r="I178" s="2039"/>
    </row>
    <row r="179" spans="1:9" ht="26.1" customHeight="1" x14ac:dyDescent="0.5">
      <c r="A179" s="2035"/>
      <c r="B179" s="370"/>
      <c r="C179" s="370"/>
      <c r="D179" s="370"/>
      <c r="E179" s="370"/>
      <c r="F179" s="370"/>
      <c r="G179" s="370"/>
      <c r="H179" s="367"/>
      <c r="I179" s="2039"/>
    </row>
    <row r="184" spans="1:9" ht="14.25" customHeight="1" x14ac:dyDescent="0.5"/>
    <row r="189" spans="1:9" ht="14.25" customHeight="1" x14ac:dyDescent="0.5"/>
    <row r="194" ht="14.25" customHeight="1" x14ac:dyDescent="0.5"/>
    <row r="199" ht="14.25" customHeight="1" x14ac:dyDescent="0.5"/>
    <row r="204" ht="14.25" customHeight="1" x14ac:dyDescent="0.5"/>
    <row r="209" ht="14.25" customHeight="1" x14ac:dyDescent="0.5"/>
    <row r="214" ht="14.25" customHeight="1" x14ac:dyDescent="0.5"/>
    <row r="219" ht="14.25" customHeight="1" x14ac:dyDescent="0.5"/>
    <row r="224" ht="14.25" customHeight="1" x14ac:dyDescent="0.5"/>
    <row r="229" ht="14.25" customHeight="1" x14ac:dyDescent="0.5"/>
    <row r="234" ht="14.25" customHeight="1" x14ac:dyDescent="0.5"/>
    <row r="239" ht="14.25" customHeight="1" x14ac:dyDescent="0.5"/>
    <row r="244" ht="14.25" customHeight="1" x14ac:dyDescent="0.5"/>
  </sheetData>
  <mergeCells count="89">
    <mergeCell ref="A1:I1"/>
    <mergeCell ref="A2:I2"/>
    <mergeCell ref="I7:I11"/>
    <mergeCell ref="A7:A11"/>
    <mergeCell ref="A12:A16"/>
    <mergeCell ref="I12:I16"/>
    <mergeCell ref="I4:I5"/>
    <mergeCell ref="A4:A5"/>
    <mergeCell ref="H4:H5"/>
    <mergeCell ref="C4:F4"/>
    <mergeCell ref="G4:G5"/>
    <mergeCell ref="B4:B5"/>
    <mergeCell ref="H6:I6"/>
    <mergeCell ref="N171:O175"/>
    <mergeCell ref="O161:P165"/>
    <mergeCell ref="N132:O136"/>
    <mergeCell ref="A52:A56"/>
    <mergeCell ref="I52:I56"/>
    <mergeCell ref="I57:I61"/>
    <mergeCell ref="A57:A61"/>
    <mergeCell ref="G65:G66"/>
    <mergeCell ref="C65:F65"/>
    <mergeCell ref="I138:I142"/>
    <mergeCell ref="I143:I147"/>
    <mergeCell ref="A122:I122"/>
    <mergeCell ref="A148:A152"/>
    <mergeCell ref="I79:I83"/>
    <mergeCell ref="G124:G125"/>
    <mergeCell ref="I124:I125"/>
    <mergeCell ref="I175:I179"/>
    <mergeCell ref="I17:I21"/>
    <mergeCell ref="A22:A26"/>
    <mergeCell ref="I22:I26"/>
    <mergeCell ref="A37:A41"/>
    <mergeCell ref="I37:I41"/>
    <mergeCell ref="I27:I31"/>
    <mergeCell ref="A27:A31"/>
    <mergeCell ref="I32:I36"/>
    <mergeCell ref="A32:A36"/>
    <mergeCell ref="A153:A157"/>
    <mergeCell ref="I133:I137"/>
    <mergeCell ref="I74:I78"/>
    <mergeCell ref="A17:A21"/>
    <mergeCell ref="I160:I164"/>
    <mergeCell ref="I165:I169"/>
    <mergeCell ref="I170:I174"/>
    <mergeCell ref="A138:A142"/>
    <mergeCell ref="N18:O22"/>
    <mergeCell ref="A63:I63"/>
    <mergeCell ref="A64:I64"/>
    <mergeCell ref="I65:I66"/>
    <mergeCell ref="I116:I120"/>
    <mergeCell ref="A116:A120"/>
    <mergeCell ref="I109:I113"/>
    <mergeCell ref="I84:I88"/>
    <mergeCell ref="I89:I93"/>
    <mergeCell ref="I94:I98"/>
    <mergeCell ref="I99:I103"/>
    <mergeCell ref="A47:A51"/>
    <mergeCell ref="I47:I51"/>
    <mergeCell ref="A42:A46"/>
    <mergeCell ref="I42:I46"/>
    <mergeCell ref="I148:I152"/>
    <mergeCell ref="I128:I132"/>
    <mergeCell ref="A175:A179"/>
    <mergeCell ref="A65:A66"/>
    <mergeCell ref="A84:A88"/>
    <mergeCell ref="A170:A174"/>
    <mergeCell ref="A74:A78"/>
    <mergeCell ref="A89:A93"/>
    <mergeCell ref="A79:A83"/>
    <mergeCell ref="A69:A73"/>
    <mergeCell ref="A124:A125"/>
    <mergeCell ref="A104:A108"/>
    <mergeCell ref="A109:A113"/>
    <mergeCell ref="A94:A98"/>
    <mergeCell ref="A99:A103"/>
    <mergeCell ref="B65:B66"/>
    <mergeCell ref="A165:A169"/>
    <mergeCell ref="I153:I157"/>
    <mergeCell ref="A143:A147"/>
    <mergeCell ref="A160:A164"/>
    <mergeCell ref="A128:A132"/>
    <mergeCell ref="A133:A137"/>
    <mergeCell ref="I69:I73"/>
    <mergeCell ref="A123:I123"/>
    <mergeCell ref="B124:B125"/>
    <mergeCell ref="C124:F124"/>
    <mergeCell ref="I104:I108"/>
  </mergeCells>
  <printOptions horizontalCentered="1"/>
  <pageMargins left="0.23622047244094499" right="0.23622047244094499" top="0.74803149606299202" bottom="0.74803149606299202" header="0.31496062992126" footer="0.31496062992126"/>
  <pageSetup paperSize="9" scale="58" orientation="portrait" r:id="rId1"/>
  <headerFooter>
    <oddFooter>&amp;C&amp;14 &amp;"Arial,Bold"43</oddFooter>
  </headerFooter>
  <rowBreaks count="1" manualBreakCount="1">
    <brk id="120" max="13" man="1"/>
  </row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U117"/>
  <sheetViews>
    <sheetView rightToLeft="1" view="pageBreakPreview" zoomScale="70" zoomScaleSheetLayoutView="70" workbookViewId="0">
      <selection activeCell="B24" sqref="B24"/>
    </sheetView>
  </sheetViews>
  <sheetFormatPr defaultRowHeight="31.5" x14ac:dyDescent="0.5"/>
  <cols>
    <col min="1" max="1" width="34.42578125" customWidth="1"/>
    <col min="2" max="2" width="14" customWidth="1"/>
    <col min="3" max="4" width="9.85546875" bestFit="1" customWidth="1"/>
    <col min="5" max="5" width="8.42578125" customWidth="1"/>
    <col min="6" max="6" width="13.42578125" customWidth="1"/>
    <col min="7" max="7" width="16.28515625" customWidth="1"/>
    <col min="8" max="8" width="12" style="320" customWidth="1"/>
    <col min="9" max="9" width="44.42578125" customWidth="1"/>
    <col min="10" max="11" width="9.5703125" bestFit="1" customWidth="1"/>
    <col min="12" max="12" width="9.28515625" bestFit="1" customWidth="1"/>
    <col min="13" max="13" width="9.5703125" bestFit="1" customWidth="1"/>
  </cols>
  <sheetData>
    <row r="1" spans="1:14" ht="33.6" customHeight="1" x14ac:dyDescent="0.25">
      <c r="A1" s="1766" t="s">
        <v>1004</v>
      </c>
      <c r="B1" s="1766"/>
      <c r="C1" s="1766"/>
      <c r="D1" s="1766"/>
      <c r="E1" s="1766"/>
      <c r="F1" s="1766"/>
      <c r="G1" s="1766"/>
      <c r="H1" s="1766"/>
      <c r="I1" s="1766"/>
    </row>
    <row r="2" spans="1:14" ht="44.1" customHeight="1" x14ac:dyDescent="0.25">
      <c r="A2" s="1766" t="s">
        <v>1033</v>
      </c>
      <c r="B2" s="1766"/>
      <c r="C2" s="1766"/>
      <c r="D2" s="1766"/>
      <c r="E2" s="1766"/>
      <c r="F2" s="1766"/>
      <c r="G2" s="1766"/>
      <c r="H2" s="1766"/>
      <c r="I2" s="1766"/>
    </row>
    <row r="3" spans="1:14" s="448" customFormat="1" ht="29.45" customHeight="1" thickBot="1" x14ac:dyDescent="0.3">
      <c r="A3" s="353" t="s">
        <v>960</v>
      </c>
      <c r="B3" s="353"/>
      <c r="C3" s="353"/>
      <c r="D3" s="353"/>
      <c r="E3" s="353"/>
      <c r="F3" s="353"/>
      <c r="G3" s="353"/>
      <c r="H3" s="531"/>
      <c r="I3" s="791" t="s">
        <v>814</v>
      </c>
      <c r="J3" s="448">
        <v>8</v>
      </c>
    </row>
    <row r="4" spans="1:14" ht="38.450000000000003" customHeight="1" thickBot="1" x14ac:dyDescent="0.3">
      <c r="A4" s="2065" t="s">
        <v>775</v>
      </c>
      <c r="B4" s="1976" t="s">
        <v>515</v>
      </c>
      <c r="C4" s="1975" t="s">
        <v>815</v>
      </c>
      <c r="D4" s="1920"/>
      <c r="E4" s="1920"/>
      <c r="F4" s="1920"/>
      <c r="G4" s="1972" t="s">
        <v>807</v>
      </c>
      <c r="H4" s="1976" t="s">
        <v>368</v>
      </c>
      <c r="I4" s="2067" t="s">
        <v>855</v>
      </c>
      <c r="J4">
        <v>41</v>
      </c>
    </row>
    <row r="5" spans="1:14" ht="36.6" customHeight="1" thickBot="1" x14ac:dyDescent="0.3">
      <c r="A5" s="2066"/>
      <c r="B5" s="1921"/>
      <c r="C5" s="704">
        <v>4</v>
      </c>
      <c r="D5" s="704">
        <v>6</v>
      </c>
      <c r="E5" s="704">
        <v>8</v>
      </c>
      <c r="F5" s="753" t="s">
        <v>640</v>
      </c>
      <c r="G5" s="1921"/>
      <c r="H5" s="1921"/>
      <c r="I5" s="2063"/>
      <c r="J5">
        <v>8</v>
      </c>
    </row>
    <row r="6" spans="1:14" ht="20.100000000000001" customHeight="1" thickBot="1" x14ac:dyDescent="0.3">
      <c r="A6" s="2076" t="s">
        <v>634</v>
      </c>
      <c r="B6" s="2076"/>
      <c r="C6" s="804"/>
      <c r="D6" s="804"/>
      <c r="E6" s="804"/>
      <c r="F6" s="804"/>
      <c r="G6" s="805"/>
      <c r="H6" s="832"/>
      <c r="I6" s="833" t="s">
        <v>699</v>
      </c>
      <c r="J6">
        <v>57</v>
      </c>
      <c r="K6">
        <v>40</v>
      </c>
      <c r="L6">
        <v>6</v>
      </c>
      <c r="M6">
        <v>49</v>
      </c>
    </row>
    <row r="7" spans="1:14" ht="20.100000000000001" customHeight="1" x14ac:dyDescent="0.25">
      <c r="A7" s="2051" t="s">
        <v>364</v>
      </c>
      <c r="B7" s="764" t="s">
        <v>538</v>
      </c>
      <c r="C7" s="799">
        <v>5</v>
      </c>
      <c r="D7" s="799">
        <v>0</v>
      </c>
      <c r="E7" s="799">
        <v>10</v>
      </c>
      <c r="F7" s="799">
        <v>0</v>
      </c>
      <c r="G7" s="799">
        <f>SUM(C7:F7)</f>
        <v>15</v>
      </c>
      <c r="H7" s="705" t="s">
        <v>381</v>
      </c>
      <c r="I7" s="2096" t="s">
        <v>421</v>
      </c>
      <c r="J7">
        <v>79</v>
      </c>
      <c r="M7">
        <v>1</v>
      </c>
    </row>
    <row r="8" spans="1:14" ht="20.100000000000001" customHeight="1" x14ac:dyDescent="0.25">
      <c r="A8" s="2051"/>
      <c r="B8" s="762" t="s">
        <v>197</v>
      </c>
      <c r="C8" s="808">
        <v>9</v>
      </c>
      <c r="D8" s="808">
        <v>0</v>
      </c>
      <c r="E8" s="808">
        <v>0</v>
      </c>
      <c r="F8" s="808">
        <v>0</v>
      </c>
      <c r="G8" s="808">
        <f>SUM(C8:F8)</f>
        <v>9</v>
      </c>
      <c r="H8" s="763" t="s">
        <v>382</v>
      </c>
      <c r="I8" s="2045"/>
    </row>
    <row r="9" spans="1:14" ht="20.100000000000001" customHeight="1" x14ac:dyDescent="0.25">
      <c r="A9" s="2051"/>
      <c r="B9" s="762" t="s">
        <v>17</v>
      </c>
      <c r="C9" s="808">
        <v>0</v>
      </c>
      <c r="D9" s="808">
        <v>0</v>
      </c>
      <c r="E9" s="808">
        <v>0</v>
      </c>
      <c r="F9" s="808">
        <v>0</v>
      </c>
      <c r="G9" s="808">
        <v>0</v>
      </c>
      <c r="H9" s="763" t="s">
        <v>383</v>
      </c>
      <c r="I9" s="2045"/>
      <c r="J9">
        <v>25</v>
      </c>
      <c r="K9">
        <v>1</v>
      </c>
      <c r="M9">
        <v>2</v>
      </c>
    </row>
    <row r="10" spans="1:14" ht="20.100000000000001" customHeight="1" thickBot="1" x14ac:dyDescent="0.3">
      <c r="A10" s="2051"/>
      <c r="B10" s="525" t="s">
        <v>18</v>
      </c>
      <c r="C10" s="835">
        <v>0</v>
      </c>
      <c r="D10" s="835">
        <v>0</v>
      </c>
      <c r="E10" s="835">
        <v>8</v>
      </c>
      <c r="F10" s="835">
        <v>0</v>
      </c>
      <c r="G10" s="835">
        <f t="shared" ref="G10:G28" si="0">SUM(C10:F10)</f>
        <v>8</v>
      </c>
      <c r="H10" s="756" t="s">
        <v>369</v>
      </c>
      <c r="I10" s="2045"/>
      <c r="J10">
        <v>66</v>
      </c>
      <c r="K10">
        <v>6</v>
      </c>
      <c r="M10">
        <v>1</v>
      </c>
    </row>
    <row r="11" spans="1:14" ht="20.100000000000001" customHeight="1" thickBot="1" x14ac:dyDescent="0.4">
      <c r="A11" s="2100"/>
      <c r="B11" s="758" t="s">
        <v>0</v>
      </c>
      <c r="C11" s="837">
        <f>SUM(C7:C10)</f>
        <v>14</v>
      </c>
      <c r="D11" s="837">
        <v>0</v>
      </c>
      <c r="E11" s="837">
        <f>SUM(E7:E10)</f>
        <v>18</v>
      </c>
      <c r="F11" s="837">
        <v>0</v>
      </c>
      <c r="G11" s="837">
        <f t="shared" si="0"/>
        <v>32</v>
      </c>
      <c r="H11" s="759" t="s">
        <v>372</v>
      </c>
      <c r="I11" s="2046"/>
      <c r="K11" s="257"/>
      <c r="L11" s="257"/>
      <c r="M11" s="257"/>
      <c r="N11" s="257"/>
    </row>
    <row r="12" spans="1:14" ht="20.100000000000001" customHeight="1" x14ac:dyDescent="0.25">
      <c r="A12" s="2074" t="s">
        <v>310</v>
      </c>
      <c r="B12" s="757" t="s">
        <v>538</v>
      </c>
      <c r="C12" s="836">
        <v>20</v>
      </c>
      <c r="D12" s="836">
        <v>1</v>
      </c>
      <c r="E12" s="836">
        <v>10</v>
      </c>
      <c r="F12" s="836">
        <v>30</v>
      </c>
      <c r="G12" s="836">
        <f t="shared" si="0"/>
        <v>61</v>
      </c>
      <c r="H12" s="705" t="s">
        <v>381</v>
      </c>
      <c r="I12" s="2097" t="s">
        <v>422</v>
      </c>
      <c r="J12" s="1343">
        <v>24</v>
      </c>
      <c r="K12" s="1343"/>
      <c r="L12" s="1343"/>
      <c r="M12" s="1343">
        <v>20</v>
      </c>
    </row>
    <row r="13" spans="1:14" ht="20.100000000000001" customHeight="1" x14ac:dyDescent="0.4">
      <c r="A13" s="2042"/>
      <c r="B13" s="762" t="s">
        <v>197</v>
      </c>
      <c r="C13" s="808">
        <v>20</v>
      </c>
      <c r="D13" s="808">
        <v>0</v>
      </c>
      <c r="E13" s="808">
        <v>0</v>
      </c>
      <c r="F13" s="808">
        <v>29</v>
      </c>
      <c r="G13" s="808">
        <f t="shared" si="0"/>
        <v>49</v>
      </c>
      <c r="H13" s="763" t="s">
        <v>382</v>
      </c>
      <c r="I13" s="2098"/>
      <c r="J13" s="1343">
        <v>80</v>
      </c>
      <c r="K13" s="1343">
        <v>68</v>
      </c>
      <c r="L13" s="1343"/>
      <c r="M13" s="1343">
        <v>66</v>
      </c>
      <c r="N13" s="21"/>
    </row>
    <row r="14" spans="1:14" ht="20.100000000000001" customHeight="1" x14ac:dyDescent="0.5">
      <c r="A14" s="2042"/>
      <c r="B14" s="762" t="s">
        <v>17</v>
      </c>
      <c r="C14" s="808">
        <v>13</v>
      </c>
      <c r="D14" s="808">
        <v>5</v>
      </c>
      <c r="E14" s="808">
        <v>15</v>
      </c>
      <c r="F14" s="808">
        <v>0</v>
      </c>
      <c r="G14" s="808">
        <f t="shared" si="0"/>
        <v>33</v>
      </c>
      <c r="H14" s="763" t="s">
        <v>383</v>
      </c>
      <c r="I14" s="2098"/>
      <c r="J14" s="1309">
        <f>SUM(J3:J13)</f>
        <v>388</v>
      </c>
      <c r="K14" s="1309">
        <f>SUM(K3:K13)</f>
        <v>115</v>
      </c>
      <c r="L14" s="1309">
        <f>SUM(L3:L13)</f>
        <v>6</v>
      </c>
      <c r="M14" s="1309">
        <f>SUM(M3:M13)</f>
        <v>139</v>
      </c>
    </row>
    <row r="15" spans="1:14" ht="20.100000000000001" customHeight="1" thickBot="1" x14ac:dyDescent="0.3">
      <c r="A15" s="2042"/>
      <c r="B15" s="762" t="s">
        <v>18</v>
      </c>
      <c r="C15" s="808">
        <v>15</v>
      </c>
      <c r="D15" s="808">
        <v>5</v>
      </c>
      <c r="E15" s="808">
        <v>21</v>
      </c>
      <c r="F15" s="808">
        <v>0</v>
      </c>
      <c r="G15" s="808">
        <f t="shared" si="0"/>
        <v>41</v>
      </c>
      <c r="H15" s="763" t="s">
        <v>369</v>
      </c>
      <c r="I15" s="2098"/>
      <c r="J15">
        <v>814</v>
      </c>
      <c r="K15">
        <v>1015</v>
      </c>
      <c r="L15">
        <v>18</v>
      </c>
      <c r="M15">
        <v>111</v>
      </c>
    </row>
    <row r="16" spans="1:14" ht="20.100000000000001" customHeight="1" thickBot="1" x14ac:dyDescent="0.3">
      <c r="A16" s="2075"/>
      <c r="B16" s="758" t="s">
        <v>0</v>
      </c>
      <c r="C16" s="837">
        <f>SUM(C12:C15)</f>
        <v>68</v>
      </c>
      <c r="D16" s="837">
        <f>SUM(D12:D15)</f>
        <v>11</v>
      </c>
      <c r="E16" s="837">
        <f>SUM(E12:E15)</f>
        <v>46</v>
      </c>
      <c r="F16" s="837">
        <f>SUM(F12:F15)</f>
        <v>59</v>
      </c>
      <c r="G16" s="837">
        <f t="shared" si="0"/>
        <v>184</v>
      </c>
      <c r="H16" s="759" t="s">
        <v>372</v>
      </c>
      <c r="I16" s="2099"/>
    </row>
    <row r="17" spans="1:13" ht="20.100000000000001" customHeight="1" x14ac:dyDescent="0.25">
      <c r="A17" s="2042" t="s">
        <v>356</v>
      </c>
      <c r="B17" s="760" t="s">
        <v>538</v>
      </c>
      <c r="C17" s="809">
        <v>10</v>
      </c>
      <c r="D17" s="809">
        <v>0</v>
      </c>
      <c r="E17" s="809">
        <v>9</v>
      </c>
      <c r="F17" s="809">
        <v>0</v>
      </c>
      <c r="G17" s="809">
        <f t="shared" si="0"/>
        <v>19</v>
      </c>
      <c r="H17" s="705" t="s">
        <v>381</v>
      </c>
      <c r="I17" s="2097" t="s">
        <v>423</v>
      </c>
      <c r="J17">
        <f>SUM(J14:J16)</f>
        <v>1202</v>
      </c>
      <c r="K17">
        <f>SUM(K14:K16)</f>
        <v>1130</v>
      </c>
      <c r="L17">
        <f>SUM(L14:L16)</f>
        <v>24</v>
      </c>
      <c r="M17">
        <f>SUM(M14:M16)</f>
        <v>250</v>
      </c>
    </row>
    <row r="18" spans="1:13" ht="20.100000000000001" customHeight="1" x14ac:dyDescent="0.25">
      <c r="A18" s="2042"/>
      <c r="B18" s="762" t="s">
        <v>197</v>
      </c>
      <c r="C18" s="808">
        <v>0</v>
      </c>
      <c r="D18" s="808">
        <v>0</v>
      </c>
      <c r="E18" s="808">
        <v>4</v>
      </c>
      <c r="F18" s="808">
        <v>0</v>
      </c>
      <c r="G18" s="808">
        <f t="shared" si="0"/>
        <v>4</v>
      </c>
      <c r="H18" s="763" t="s">
        <v>382</v>
      </c>
      <c r="I18" s="2098"/>
    </row>
    <row r="19" spans="1:13" ht="20.100000000000001" customHeight="1" x14ac:dyDescent="0.25">
      <c r="A19" s="2042"/>
      <c r="B19" s="762" t="s">
        <v>17</v>
      </c>
      <c r="C19" s="808">
        <v>10</v>
      </c>
      <c r="D19" s="808">
        <v>0</v>
      </c>
      <c r="E19" s="808">
        <v>2</v>
      </c>
      <c r="F19" s="808">
        <v>0</v>
      </c>
      <c r="G19" s="808">
        <f t="shared" si="0"/>
        <v>12</v>
      </c>
      <c r="H19" s="763" t="s">
        <v>383</v>
      </c>
      <c r="I19" s="2098"/>
    </row>
    <row r="20" spans="1:13" ht="20.100000000000001" customHeight="1" thickBot="1" x14ac:dyDescent="0.3">
      <c r="A20" s="2042"/>
      <c r="B20" s="783" t="s">
        <v>18</v>
      </c>
      <c r="C20" s="810">
        <v>8</v>
      </c>
      <c r="D20" s="810">
        <v>0</v>
      </c>
      <c r="E20" s="810">
        <v>0</v>
      </c>
      <c r="F20" s="810">
        <v>0</v>
      </c>
      <c r="G20" s="808">
        <f t="shared" si="0"/>
        <v>8</v>
      </c>
      <c r="H20" s="763" t="s">
        <v>369</v>
      </c>
      <c r="I20" s="2098"/>
    </row>
    <row r="21" spans="1:13" ht="20.100000000000001" customHeight="1" thickBot="1" x14ac:dyDescent="0.3">
      <c r="A21" s="2042"/>
      <c r="B21" s="758" t="s">
        <v>0</v>
      </c>
      <c r="C21" s="837">
        <f>SUM(C17:C20)</f>
        <v>28</v>
      </c>
      <c r="D21" s="837">
        <v>0</v>
      </c>
      <c r="E21" s="837">
        <f>SUM(E17:E20)</f>
        <v>15</v>
      </c>
      <c r="F21" s="837">
        <v>0</v>
      </c>
      <c r="G21" s="837">
        <f t="shared" si="0"/>
        <v>43</v>
      </c>
      <c r="H21" s="759" t="s">
        <v>372</v>
      </c>
      <c r="I21" s="2099"/>
    </row>
    <row r="22" spans="1:13" ht="20.100000000000001" customHeight="1" thickBot="1" x14ac:dyDescent="0.3">
      <c r="A22" s="2068" t="s">
        <v>82</v>
      </c>
      <c r="B22" s="760" t="s">
        <v>538</v>
      </c>
      <c r="C22" s="811">
        <v>335</v>
      </c>
      <c r="D22" s="809">
        <v>2</v>
      </c>
      <c r="E22" s="811">
        <v>400</v>
      </c>
      <c r="F22" s="811">
        <v>0</v>
      </c>
      <c r="G22" s="807">
        <f t="shared" si="0"/>
        <v>737</v>
      </c>
      <c r="H22" s="705" t="s">
        <v>381</v>
      </c>
      <c r="I22" s="2097" t="s">
        <v>424</v>
      </c>
    </row>
    <row r="23" spans="1:13" ht="20.100000000000001" customHeight="1" thickTop="1" thickBot="1" x14ac:dyDescent="0.3">
      <c r="A23" s="2069"/>
      <c r="B23" s="762" t="s">
        <v>197</v>
      </c>
      <c r="C23" s="812">
        <v>85</v>
      </c>
      <c r="D23" s="808">
        <v>0</v>
      </c>
      <c r="E23" s="812">
        <v>10</v>
      </c>
      <c r="F23" s="812">
        <v>0</v>
      </c>
      <c r="G23" s="808">
        <f t="shared" si="0"/>
        <v>95</v>
      </c>
      <c r="H23" s="763" t="s">
        <v>382</v>
      </c>
      <c r="I23" s="2098"/>
    </row>
    <row r="24" spans="1:13" ht="20.100000000000001" customHeight="1" thickTop="1" thickBot="1" x14ac:dyDescent="0.3">
      <c r="A24" s="2069"/>
      <c r="B24" s="762" t="s">
        <v>17</v>
      </c>
      <c r="C24" s="812">
        <v>80</v>
      </c>
      <c r="D24" s="808">
        <v>2</v>
      </c>
      <c r="E24" s="812">
        <v>90</v>
      </c>
      <c r="F24" s="812">
        <v>20</v>
      </c>
      <c r="G24" s="808">
        <f t="shared" si="0"/>
        <v>192</v>
      </c>
      <c r="H24" s="763" t="s">
        <v>383</v>
      </c>
      <c r="I24" s="2098"/>
    </row>
    <row r="25" spans="1:13" ht="20.100000000000001" customHeight="1" thickTop="1" thickBot="1" x14ac:dyDescent="0.3">
      <c r="A25" s="2069"/>
      <c r="B25" s="762" t="s">
        <v>18</v>
      </c>
      <c r="C25" s="812">
        <v>90</v>
      </c>
      <c r="D25" s="808">
        <v>10</v>
      </c>
      <c r="E25" s="812">
        <v>15</v>
      </c>
      <c r="F25" s="812">
        <v>0</v>
      </c>
      <c r="G25" s="808">
        <f t="shared" si="0"/>
        <v>115</v>
      </c>
      <c r="H25" s="763" t="s">
        <v>369</v>
      </c>
      <c r="I25" s="2098"/>
    </row>
    <row r="26" spans="1:13" ht="20.100000000000001" customHeight="1" thickTop="1" thickBot="1" x14ac:dyDescent="0.3">
      <c r="A26" s="2070"/>
      <c r="B26" s="758" t="s">
        <v>0</v>
      </c>
      <c r="C26" s="837">
        <f>SUM(C22:C25)</f>
        <v>590</v>
      </c>
      <c r="D26" s="837">
        <f>SUM(D22:D25)</f>
        <v>14</v>
      </c>
      <c r="E26" s="837">
        <f>SUM(E22:E25)</f>
        <v>515</v>
      </c>
      <c r="F26" s="837">
        <f>SUM(F22:F25)</f>
        <v>20</v>
      </c>
      <c r="G26" s="837">
        <f t="shared" si="0"/>
        <v>1139</v>
      </c>
      <c r="H26" s="759" t="s">
        <v>372</v>
      </c>
      <c r="I26" s="2099"/>
    </row>
    <row r="27" spans="1:13" ht="20.100000000000001" customHeight="1" thickBot="1" x14ac:dyDescent="0.3">
      <c r="A27" s="2079" t="s">
        <v>163</v>
      </c>
      <c r="B27" s="760" t="s">
        <v>538</v>
      </c>
      <c r="C27" s="811">
        <v>72</v>
      </c>
      <c r="D27" s="809">
        <v>0</v>
      </c>
      <c r="E27" s="811">
        <v>0</v>
      </c>
      <c r="F27" s="811">
        <v>0</v>
      </c>
      <c r="G27" s="809">
        <f t="shared" si="0"/>
        <v>72</v>
      </c>
      <c r="H27" s="705" t="s">
        <v>381</v>
      </c>
      <c r="I27" s="2097" t="s">
        <v>425</v>
      </c>
    </row>
    <row r="28" spans="1:13" ht="20.100000000000001" customHeight="1" thickTop="1" thickBot="1" x14ac:dyDescent="0.3">
      <c r="A28" s="2069"/>
      <c r="B28" s="762" t="s">
        <v>197</v>
      </c>
      <c r="C28" s="812">
        <v>32</v>
      </c>
      <c r="D28" s="808">
        <v>10</v>
      </c>
      <c r="E28" s="812">
        <v>25</v>
      </c>
      <c r="F28" s="812">
        <v>0</v>
      </c>
      <c r="G28" s="808">
        <f t="shared" si="0"/>
        <v>67</v>
      </c>
      <c r="H28" s="763" t="s">
        <v>382</v>
      </c>
      <c r="I28" s="2098"/>
    </row>
    <row r="29" spans="1:13" ht="20.100000000000001" customHeight="1" thickTop="1" thickBot="1" x14ac:dyDescent="0.3">
      <c r="A29" s="2069"/>
      <c r="B29" s="706" t="s">
        <v>17</v>
      </c>
      <c r="C29" s="813">
        <v>0</v>
      </c>
      <c r="D29" s="814">
        <v>0</v>
      </c>
      <c r="E29" s="813">
        <v>0</v>
      </c>
      <c r="F29" s="813">
        <v>0</v>
      </c>
      <c r="G29" s="808">
        <v>0</v>
      </c>
      <c r="H29" s="752" t="s">
        <v>383</v>
      </c>
      <c r="I29" s="2098"/>
    </row>
    <row r="30" spans="1:13" ht="20.100000000000001" customHeight="1" thickTop="1" thickBot="1" x14ac:dyDescent="0.3">
      <c r="A30" s="2069"/>
      <c r="B30" s="762" t="s">
        <v>18</v>
      </c>
      <c r="C30" s="813">
        <v>8</v>
      </c>
      <c r="D30" s="814">
        <v>0</v>
      </c>
      <c r="E30" s="813">
        <v>90</v>
      </c>
      <c r="F30" s="813">
        <v>0</v>
      </c>
      <c r="G30" s="808">
        <f>SUM(C30:F30)</f>
        <v>98</v>
      </c>
      <c r="H30" s="763" t="s">
        <v>369</v>
      </c>
      <c r="I30" s="2098"/>
    </row>
    <row r="31" spans="1:13" ht="20.100000000000001" customHeight="1" thickTop="1" thickBot="1" x14ac:dyDescent="0.3">
      <c r="A31" s="2080"/>
      <c r="B31" s="758" t="s">
        <v>0</v>
      </c>
      <c r="C31" s="837">
        <f>SUM(C27:C30)</f>
        <v>112</v>
      </c>
      <c r="D31" s="837">
        <f>SUM(D27:D30)</f>
        <v>10</v>
      </c>
      <c r="E31" s="837">
        <f>SUM(E27:E30)</f>
        <v>115</v>
      </c>
      <c r="F31" s="837">
        <v>0</v>
      </c>
      <c r="G31" s="837">
        <f>SUM(C31:F31)</f>
        <v>237</v>
      </c>
      <c r="H31" s="759" t="s">
        <v>372</v>
      </c>
      <c r="I31" s="2099"/>
    </row>
    <row r="32" spans="1:13" ht="20.100000000000001" customHeight="1" x14ac:dyDescent="0.25">
      <c r="A32" s="2071" t="s">
        <v>164</v>
      </c>
      <c r="B32" s="750" t="s">
        <v>538</v>
      </c>
      <c r="C32" s="815">
        <v>92</v>
      </c>
      <c r="D32" s="816">
        <v>10</v>
      </c>
      <c r="E32" s="815">
        <v>0</v>
      </c>
      <c r="F32" s="815">
        <v>10</v>
      </c>
      <c r="G32" s="807">
        <f>SUM(C32:F32)</f>
        <v>112</v>
      </c>
      <c r="H32" s="705" t="s">
        <v>381</v>
      </c>
      <c r="I32" s="2097" t="s">
        <v>426</v>
      </c>
    </row>
    <row r="33" spans="1:21" ht="20.100000000000001" customHeight="1" x14ac:dyDescent="0.25">
      <c r="A33" s="2072"/>
      <c r="B33" s="762" t="s">
        <v>197</v>
      </c>
      <c r="C33" s="813">
        <v>9</v>
      </c>
      <c r="D33" s="814">
        <v>0</v>
      </c>
      <c r="E33" s="813">
        <v>5</v>
      </c>
      <c r="F33" s="813">
        <v>5</v>
      </c>
      <c r="G33" s="808">
        <f>SUM(C33:F33)</f>
        <v>19</v>
      </c>
      <c r="H33" s="752" t="s">
        <v>382</v>
      </c>
      <c r="I33" s="2098"/>
    </row>
    <row r="34" spans="1:21" ht="20.100000000000001" customHeight="1" x14ac:dyDescent="0.25">
      <c r="A34" s="2072"/>
      <c r="B34" s="762" t="s">
        <v>17</v>
      </c>
      <c r="C34" s="813">
        <v>0</v>
      </c>
      <c r="D34" s="814">
        <v>0</v>
      </c>
      <c r="E34" s="813">
        <v>0</v>
      </c>
      <c r="F34" s="813">
        <v>0</v>
      </c>
      <c r="G34" s="808">
        <v>0</v>
      </c>
      <c r="H34" s="752" t="s">
        <v>383</v>
      </c>
      <c r="I34" s="2098"/>
    </row>
    <row r="35" spans="1:21" ht="20.100000000000001" customHeight="1" thickBot="1" x14ac:dyDescent="0.3">
      <c r="A35" s="2072"/>
      <c r="B35" s="762" t="s">
        <v>18</v>
      </c>
      <c r="C35" s="813">
        <v>10</v>
      </c>
      <c r="D35" s="814">
        <v>0</v>
      </c>
      <c r="E35" s="813">
        <v>0</v>
      </c>
      <c r="F35" s="813">
        <v>18</v>
      </c>
      <c r="G35" s="808">
        <f t="shared" ref="G35:G66" si="1">SUM(C35:F35)</f>
        <v>28</v>
      </c>
      <c r="H35" s="752" t="s">
        <v>369</v>
      </c>
      <c r="I35" s="2098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</row>
    <row r="36" spans="1:21" ht="20.100000000000001" customHeight="1" thickBot="1" x14ac:dyDescent="0.3">
      <c r="A36" s="2073"/>
      <c r="B36" s="758" t="s">
        <v>0</v>
      </c>
      <c r="C36" s="837">
        <f>SUM(C32:C35)</f>
        <v>111</v>
      </c>
      <c r="D36" s="837">
        <f>SUM(D32:D35)</f>
        <v>10</v>
      </c>
      <c r="E36" s="837">
        <f>SUM(E32:E35)</f>
        <v>5</v>
      </c>
      <c r="F36" s="837">
        <f>SUM(F32:F35)</f>
        <v>33</v>
      </c>
      <c r="G36" s="837">
        <f t="shared" si="1"/>
        <v>159</v>
      </c>
      <c r="H36" s="759" t="s">
        <v>372</v>
      </c>
      <c r="I36" s="2099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</row>
    <row r="37" spans="1:21" ht="20.100000000000001" customHeight="1" thickBot="1" x14ac:dyDescent="0.3">
      <c r="A37" s="2079" t="s">
        <v>564</v>
      </c>
      <c r="B37" s="786" t="s">
        <v>538</v>
      </c>
      <c r="C37" s="817">
        <v>91</v>
      </c>
      <c r="D37" s="818">
        <v>0</v>
      </c>
      <c r="E37" s="817">
        <v>10</v>
      </c>
      <c r="F37" s="817">
        <v>0</v>
      </c>
      <c r="G37" s="809">
        <f t="shared" si="1"/>
        <v>101</v>
      </c>
      <c r="H37" s="819" t="s">
        <v>381</v>
      </c>
      <c r="I37" s="2093" t="s">
        <v>563</v>
      </c>
      <c r="K37" s="2030"/>
      <c r="L37" s="1130"/>
      <c r="M37" s="1137"/>
      <c r="N37" s="1138"/>
      <c r="O37" s="1137"/>
      <c r="P37" s="1137"/>
      <c r="Q37" s="1137"/>
      <c r="R37" s="1139"/>
      <c r="S37" s="2083"/>
      <c r="T37" s="2083"/>
      <c r="U37" s="13"/>
    </row>
    <row r="38" spans="1:21" ht="20.100000000000001" customHeight="1" thickTop="1" thickBot="1" x14ac:dyDescent="0.3">
      <c r="A38" s="2069"/>
      <c r="B38" s="762" t="s">
        <v>197</v>
      </c>
      <c r="C38" s="812">
        <v>10</v>
      </c>
      <c r="D38" s="808">
        <v>0</v>
      </c>
      <c r="E38" s="812">
        <v>0</v>
      </c>
      <c r="F38" s="812">
        <v>0</v>
      </c>
      <c r="G38" s="808">
        <f t="shared" si="1"/>
        <v>10</v>
      </c>
      <c r="H38" s="763" t="s">
        <v>382</v>
      </c>
      <c r="I38" s="2094"/>
      <c r="K38" s="2030"/>
      <c r="L38" s="1130"/>
      <c r="M38" s="1137"/>
      <c r="N38" s="1138"/>
      <c r="O38" s="1137"/>
      <c r="P38" s="1137"/>
      <c r="Q38" s="1137"/>
      <c r="R38" s="1140"/>
      <c r="S38" s="2083"/>
      <c r="T38" s="2083"/>
      <c r="U38" s="13"/>
    </row>
    <row r="39" spans="1:21" ht="20.100000000000001" customHeight="1" thickTop="1" thickBot="1" x14ac:dyDescent="0.3">
      <c r="A39" s="2069"/>
      <c r="B39" s="762" t="s">
        <v>17</v>
      </c>
      <c r="C39" s="812">
        <v>16</v>
      </c>
      <c r="D39" s="808">
        <v>20</v>
      </c>
      <c r="E39" s="812">
        <v>30</v>
      </c>
      <c r="F39" s="812">
        <v>0</v>
      </c>
      <c r="G39" s="808">
        <f t="shared" si="1"/>
        <v>66</v>
      </c>
      <c r="H39" s="763" t="s">
        <v>383</v>
      </c>
      <c r="I39" s="2094"/>
      <c r="K39" s="2030"/>
      <c r="L39" s="1130"/>
      <c r="M39" s="1137"/>
      <c r="N39" s="1138"/>
      <c r="O39" s="1137"/>
      <c r="P39" s="1137"/>
      <c r="Q39" s="1137"/>
      <c r="R39" s="1140"/>
      <c r="S39" s="2083"/>
      <c r="T39" s="2083"/>
      <c r="U39" s="13"/>
    </row>
    <row r="40" spans="1:21" ht="20.100000000000001" customHeight="1" thickTop="1" thickBot="1" x14ac:dyDescent="0.3">
      <c r="A40" s="2081"/>
      <c r="B40" s="783" t="s">
        <v>18</v>
      </c>
      <c r="C40" s="820">
        <v>31</v>
      </c>
      <c r="D40" s="810">
        <v>22</v>
      </c>
      <c r="E40" s="820">
        <v>10</v>
      </c>
      <c r="F40" s="820">
        <v>10</v>
      </c>
      <c r="G40" s="808">
        <f t="shared" si="1"/>
        <v>73</v>
      </c>
      <c r="H40" s="752" t="s">
        <v>369</v>
      </c>
      <c r="I40" s="2094"/>
      <c r="K40" s="2030"/>
      <c r="L40" s="1130"/>
      <c r="M40" s="1137"/>
      <c r="N40" s="1138"/>
      <c r="O40" s="1137"/>
      <c r="P40" s="1137"/>
      <c r="Q40" s="1137"/>
      <c r="R40" s="1140"/>
      <c r="S40" s="2083"/>
      <c r="T40" s="2083"/>
      <c r="U40" s="13"/>
    </row>
    <row r="41" spans="1:21" ht="20.100000000000001" customHeight="1" thickTop="1" thickBot="1" x14ac:dyDescent="0.3">
      <c r="A41" s="2081"/>
      <c r="B41" s="758" t="s">
        <v>0</v>
      </c>
      <c r="C41" s="837">
        <f>SUM(C37:C40)</f>
        <v>148</v>
      </c>
      <c r="D41" s="837">
        <f>SUM(D37:D40)</f>
        <v>42</v>
      </c>
      <c r="E41" s="837">
        <f>SUM(E37:E40)</f>
        <v>50</v>
      </c>
      <c r="F41" s="837">
        <f>SUM(F37:F40)</f>
        <v>10</v>
      </c>
      <c r="G41" s="837">
        <f t="shared" si="1"/>
        <v>250</v>
      </c>
      <c r="H41" s="759" t="s">
        <v>372</v>
      </c>
      <c r="I41" s="2101"/>
      <c r="K41" s="2030"/>
      <c r="L41" s="1130"/>
      <c r="M41" s="1137"/>
      <c r="N41" s="1137"/>
      <c r="O41" s="1137"/>
      <c r="P41" s="1137"/>
      <c r="Q41" s="1137"/>
      <c r="R41" s="1140"/>
      <c r="S41" s="2083"/>
      <c r="T41" s="2083"/>
      <c r="U41" s="13"/>
    </row>
    <row r="42" spans="1:21" ht="20.100000000000001" customHeight="1" thickBot="1" x14ac:dyDescent="0.3">
      <c r="A42" s="2079" t="s">
        <v>527</v>
      </c>
      <c r="B42" s="786" t="s">
        <v>538</v>
      </c>
      <c r="C42" s="817">
        <v>171</v>
      </c>
      <c r="D42" s="818">
        <v>21</v>
      </c>
      <c r="E42" s="817">
        <v>60</v>
      </c>
      <c r="F42" s="817">
        <v>10</v>
      </c>
      <c r="G42" s="807">
        <f t="shared" si="1"/>
        <v>262</v>
      </c>
      <c r="H42" s="819" t="s">
        <v>381</v>
      </c>
      <c r="I42" s="2093" t="s">
        <v>557</v>
      </c>
    </row>
    <row r="43" spans="1:21" ht="20.100000000000001" customHeight="1" thickTop="1" thickBot="1" x14ac:dyDescent="0.3">
      <c r="A43" s="2069"/>
      <c r="B43" s="762" t="s">
        <v>197</v>
      </c>
      <c r="C43" s="812">
        <v>94</v>
      </c>
      <c r="D43" s="808">
        <v>6</v>
      </c>
      <c r="E43" s="812">
        <v>4</v>
      </c>
      <c r="F43" s="812">
        <v>10</v>
      </c>
      <c r="G43" s="808">
        <f t="shared" si="1"/>
        <v>114</v>
      </c>
      <c r="H43" s="763" t="s">
        <v>382</v>
      </c>
      <c r="I43" s="2094"/>
    </row>
    <row r="44" spans="1:21" ht="20.100000000000001" customHeight="1" thickTop="1" thickBot="1" x14ac:dyDescent="0.3">
      <c r="A44" s="2069"/>
      <c r="B44" s="762" t="s">
        <v>17</v>
      </c>
      <c r="C44" s="812">
        <v>4</v>
      </c>
      <c r="D44" s="808">
        <v>0</v>
      </c>
      <c r="E44" s="812">
        <v>0</v>
      </c>
      <c r="F44" s="812">
        <v>0</v>
      </c>
      <c r="G44" s="808">
        <f t="shared" si="1"/>
        <v>4</v>
      </c>
      <c r="H44" s="763" t="s">
        <v>383</v>
      </c>
      <c r="I44" s="2094"/>
    </row>
    <row r="45" spans="1:21" ht="20.100000000000001" customHeight="1" thickTop="1" thickBot="1" x14ac:dyDescent="0.3">
      <c r="A45" s="2081"/>
      <c r="B45" s="783" t="s">
        <v>18</v>
      </c>
      <c r="C45" s="820">
        <v>20</v>
      </c>
      <c r="D45" s="810">
        <v>0</v>
      </c>
      <c r="E45" s="820">
        <v>0</v>
      </c>
      <c r="F45" s="820">
        <v>24</v>
      </c>
      <c r="G45" s="808">
        <f t="shared" si="1"/>
        <v>44</v>
      </c>
      <c r="H45" s="752" t="s">
        <v>369</v>
      </c>
      <c r="I45" s="2094"/>
    </row>
    <row r="46" spans="1:21" ht="20.100000000000001" customHeight="1" thickTop="1" thickBot="1" x14ac:dyDescent="0.3">
      <c r="A46" s="2081"/>
      <c r="B46" s="758" t="s">
        <v>0</v>
      </c>
      <c r="C46" s="837">
        <f>SUM(C42:C45)</f>
        <v>289</v>
      </c>
      <c r="D46" s="837">
        <f>SUM(D42:D45)</f>
        <v>27</v>
      </c>
      <c r="E46" s="837">
        <f>SUM(E42:E45)</f>
        <v>64</v>
      </c>
      <c r="F46" s="837">
        <f>SUM(F42:F45)</f>
        <v>44</v>
      </c>
      <c r="G46" s="837">
        <f t="shared" si="1"/>
        <v>424</v>
      </c>
      <c r="H46" s="759" t="s">
        <v>372</v>
      </c>
      <c r="I46" s="2094"/>
    </row>
    <row r="47" spans="1:21" s="454" customFormat="1" ht="20.100000000000001" customHeight="1" x14ac:dyDescent="0.25">
      <c r="A47" s="2071" t="s">
        <v>919</v>
      </c>
      <c r="B47" s="786" t="s">
        <v>538</v>
      </c>
      <c r="C47" s="817">
        <v>117</v>
      </c>
      <c r="D47" s="818">
        <v>8</v>
      </c>
      <c r="E47" s="817">
        <v>65</v>
      </c>
      <c r="F47" s="817">
        <v>17</v>
      </c>
      <c r="G47" s="807">
        <f t="shared" si="1"/>
        <v>207</v>
      </c>
      <c r="H47" s="819" t="s">
        <v>381</v>
      </c>
      <c r="I47" s="2093" t="s">
        <v>918</v>
      </c>
    </row>
    <row r="48" spans="1:21" s="454" customFormat="1" ht="20.100000000000001" customHeight="1" x14ac:dyDescent="0.25">
      <c r="A48" s="2072"/>
      <c r="B48" s="1074" t="s">
        <v>197</v>
      </c>
      <c r="C48" s="812">
        <v>2</v>
      </c>
      <c r="D48" s="808">
        <v>0</v>
      </c>
      <c r="E48" s="812">
        <v>32</v>
      </c>
      <c r="F48" s="812">
        <v>9</v>
      </c>
      <c r="G48" s="808">
        <f t="shared" si="1"/>
        <v>43</v>
      </c>
      <c r="H48" s="763" t="s">
        <v>382</v>
      </c>
      <c r="I48" s="2094"/>
    </row>
    <row r="49" spans="1:13" s="454" customFormat="1" ht="20.100000000000001" customHeight="1" x14ac:dyDescent="0.25">
      <c r="A49" s="2072"/>
      <c r="B49" s="1074" t="s">
        <v>17</v>
      </c>
      <c r="C49" s="812">
        <v>8</v>
      </c>
      <c r="D49" s="808">
        <v>0</v>
      </c>
      <c r="E49" s="812">
        <v>2</v>
      </c>
      <c r="F49" s="812">
        <v>0</v>
      </c>
      <c r="G49" s="808">
        <f t="shared" si="1"/>
        <v>10</v>
      </c>
      <c r="H49" s="763" t="s">
        <v>383</v>
      </c>
      <c r="I49" s="2094"/>
    </row>
    <row r="50" spans="1:13" s="454" customFormat="1" ht="20.100000000000001" customHeight="1" thickBot="1" x14ac:dyDescent="0.3">
      <c r="A50" s="2072"/>
      <c r="B50" s="783" t="s">
        <v>18</v>
      </c>
      <c r="C50" s="820">
        <v>112</v>
      </c>
      <c r="D50" s="810">
        <v>0</v>
      </c>
      <c r="E50" s="820">
        <v>98</v>
      </c>
      <c r="F50" s="820">
        <v>4</v>
      </c>
      <c r="G50" s="808">
        <f t="shared" si="1"/>
        <v>214</v>
      </c>
      <c r="H50" s="752" t="s">
        <v>369</v>
      </c>
      <c r="I50" s="2094"/>
    </row>
    <row r="51" spans="1:13" s="454" customFormat="1" ht="20.100000000000001" customHeight="1" thickBot="1" x14ac:dyDescent="0.3">
      <c r="A51" s="2082"/>
      <c r="B51" s="758" t="s">
        <v>0</v>
      </c>
      <c r="C51" s="837">
        <f>SUM(C47:C50)</f>
        <v>239</v>
      </c>
      <c r="D51" s="837">
        <f>SUM(D47:D50)</f>
        <v>8</v>
      </c>
      <c r="E51" s="837">
        <f>SUM(E47:E50)</f>
        <v>197</v>
      </c>
      <c r="F51" s="837">
        <f>SUM(F47:F50)</f>
        <v>30</v>
      </c>
      <c r="G51" s="837">
        <f t="shared" si="1"/>
        <v>474</v>
      </c>
      <c r="H51" s="759" t="s">
        <v>372</v>
      </c>
      <c r="I51" s="2095"/>
    </row>
    <row r="52" spans="1:13" ht="20.100000000000001" customHeight="1" x14ac:dyDescent="0.25">
      <c r="A52" s="2084" t="s">
        <v>551</v>
      </c>
      <c r="B52" s="821" t="s">
        <v>538</v>
      </c>
      <c r="C52" s="829">
        <v>2428</v>
      </c>
      <c r="D52" s="829">
        <v>246</v>
      </c>
      <c r="E52" s="829">
        <v>20</v>
      </c>
      <c r="F52" s="829">
        <v>393</v>
      </c>
      <c r="G52" s="829">
        <f t="shared" si="1"/>
        <v>3087</v>
      </c>
      <c r="H52" s="823" t="s">
        <v>381</v>
      </c>
      <c r="I52" s="2087" t="s">
        <v>682</v>
      </c>
    </row>
    <row r="53" spans="1:13" ht="20.100000000000001" customHeight="1" x14ac:dyDescent="0.25">
      <c r="A53" s="2085"/>
      <c r="B53" s="834" t="s">
        <v>197</v>
      </c>
      <c r="C53" s="827">
        <v>300</v>
      </c>
      <c r="D53" s="827">
        <v>409</v>
      </c>
      <c r="E53" s="827">
        <v>274</v>
      </c>
      <c r="F53" s="827">
        <v>158</v>
      </c>
      <c r="G53" s="827">
        <f t="shared" si="1"/>
        <v>1141</v>
      </c>
      <c r="H53" s="777" t="s">
        <v>382</v>
      </c>
      <c r="I53" s="2088"/>
    </row>
    <row r="54" spans="1:13" ht="20.100000000000001" customHeight="1" x14ac:dyDescent="0.25">
      <c r="A54" s="2085"/>
      <c r="B54" s="826" t="s">
        <v>17</v>
      </c>
      <c r="C54" s="829">
        <v>384</v>
      </c>
      <c r="D54" s="829">
        <v>111</v>
      </c>
      <c r="E54" s="829">
        <v>85</v>
      </c>
      <c r="F54" s="829">
        <v>48</v>
      </c>
      <c r="G54" s="829">
        <f t="shared" si="1"/>
        <v>628</v>
      </c>
      <c r="H54" s="777" t="s">
        <v>383</v>
      </c>
      <c r="I54" s="2088"/>
    </row>
    <row r="55" spans="1:13" ht="20.100000000000001" customHeight="1" thickBot="1" x14ac:dyDescent="0.3">
      <c r="A55" s="2085"/>
      <c r="B55" s="824" t="s">
        <v>18</v>
      </c>
      <c r="C55" s="827">
        <v>1200</v>
      </c>
      <c r="D55" s="827">
        <v>1051</v>
      </c>
      <c r="E55" s="827">
        <v>31</v>
      </c>
      <c r="F55" s="827">
        <v>220</v>
      </c>
      <c r="G55" s="827">
        <f t="shared" si="1"/>
        <v>2502</v>
      </c>
      <c r="H55" s="777" t="s">
        <v>369</v>
      </c>
      <c r="I55" s="2088"/>
    </row>
    <row r="56" spans="1:13" ht="20.100000000000001" customHeight="1" thickBot="1" x14ac:dyDescent="0.3">
      <c r="A56" s="2086"/>
      <c r="B56" s="758" t="s">
        <v>0</v>
      </c>
      <c r="C56" s="837">
        <f>SUM(C52:C55)</f>
        <v>4312</v>
      </c>
      <c r="D56" s="837">
        <f>SUM(D52:D55)</f>
        <v>1817</v>
      </c>
      <c r="E56" s="837">
        <f>SUM(E52:E55)</f>
        <v>410</v>
      </c>
      <c r="F56" s="837">
        <f>SUM(F52:F55)</f>
        <v>819</v>
      </c>
      <c r="G56" s="837">
        <f t="shared" si="1"/>
        <v>7358</v>
      </c>
      <c r="H56" s="759" t="s">
        <v>372</v>
      </c>
      <c r="I56" s="2089"/>
    </row>
    <row r="57" spans="1:13" s="448" customFormat="1" ht="20.100000000000001" customHeight="1" x14ac:dyDescent="0.35">
      <c r="A57" s="2077" t="s">
        <v>696</v>
      </c>
      <c r="B57" s="828" t="s">
        <v>512</v>
      </c>
      <c r="C57" s="829">
        <v>12142</v>
      </c>
      <c r="D57" s="829">
        <v>1148</v>
      </c>
      <c r="E57" s="829">
        <v>752</v>
      </c>
      <c r="F57" s="829">
        <v>1197</v>
      </c>
      <c r="G57" s="829">
        <f t="shared" si="1"/>
        <v>15239</v>
      </c>
      <c r="H57" s="830" t="s">
        <v>381</v>
      </c>
      <c r="I57" s="2090" t="s">
        <v>689</v>
      </c>
      <c r="J57" s="1337"/>
    </row>
    <row r="58" spans="1:13" s="448" customFormat="1" ht="20.100000000000001" customHeight="1" x14ac:dyDescent="0.35">
      <c r="A58" s="2077"/>
      <c r="B58" s="834" t="s">
        <v>197</v>
      </c>
      <c r="C58" s="827">
        <v>1245</v>
      </c>
      <c r="D58" s="827">
        <v>847</v>
      </c>
      <c r="E58" s="827">
        <v>220</v>
      </c>
      <c r="F58" s="827">
        <v>7233</v>
      </c>
      <c r="G58" s="827">
        <f t="shared" si="1"/>
        <v>9545</v>
      </c>
      <c r="H58" s="777" t="s">
        <v>382</v>
      </c>
      <c r="I58" s="2091"/>
      <c r="J58" s="1337"/>
    </row>
    <row r="59" spans="1:13" s="448" customFormat="1" ht="20.100000000000001" customHeight="1" x14ac:dyDescent="0.35">
      <c r="A59" s="2077"/>
      <c r="B59" s="775" t="s">
        <v>513</v>
      </c>
      <c r="C59" s="827">
        <v>380</v>
      </c>
      <c r="D59" s="827">
        <v>200</v>
      </c>
      <c r="E59" s="827">
        <v>82</v>
      </c>
      <c r="F59" s="827">
        <v>22</v>
      </c>
      <c r="G59" s="827">
        <f t="shared" si="1"/>
        <v>684</v>
      </c>
      <c r="H59" s="777" t="s">
        <v>383</v>
      </c>
      <c r="I59" s="2091"/>
      <c r="J59" s="1337"/>
    </row>
    <row r="60" spans="1:13" s="448" customFormat="1" ht="20.100000000000001" customHeight="1" thickBot="1" x14ac:dyDescent="0.4">
      <c r="A60" s="2077"/>
      <c r="B60" s="802" t="s">
        <v>516</v>
      </c>
      <c r="C60" s="825">
        <v>1180</v>
      </c>
      <c r="D60" s="825">
        <v>1120</v>
      </c>
      <c r="E60" s="825">
        <v>7</v>
      </c>
      <c r="F60" s="825">
        <v>80</v>
      </c>
      <c r="G60" s="825">
        <f t="shared" si="1"/>
        <v>2387</v>
      </c>
      <c r="H60" s="803" t="s">
        <v>369</v>
      </c>
      <c r="I60" s="2091"/>
      <c r="J60" s="1337"/>
    </row>
    <row r="61" spans="1:13" s="448" customFormat="1" ht="20.100000000000001" customHeight="1" thickBot="1" x14ac:dyDescent="0.4">
      <c r="A61" s="2078"/>
      <c r="B61" s="758" t="s">
        <v>517</v>
      </c>
      <c r="C61" s="838">
        <f>SUM(C57:C60)</f>
        <v>14947</v>
      </c>
      <c r="D61" s="838">
        <f>SUM(D57:D60)</f>
        <v>3315</v>
      </c>
      <c r="E61" s="838">
        <f>SUM(E57:E60)</f>
        <v>1061</v>
      </c>
      <c r="F61" s="838">
        <f>SUM(F57:F60)</f>
        <v>8532</v>
      </c>
      <c r="G61" s="838">
        <f t="shared" si="1"/>
        <v>27855</v>
      </c>
      <c r="H61" s="759" t="s">
        <v>372</v>
      </c>
      <c r="I61" s="2092"/>
      <c r="J61" s="1337"/>
    </row>
    <row r="62" spans="1:13" ht="20.100000000000001" customHeight="1" x14ac:dyDescent="0.25">
      <c r="A62" s="2077" t="s">
        <v>610</v>
      </c>
      <c r="B62" s="828" t="s">
        <v>512</v>
      </c>
      <c r="C62" s="829">
        <v>19387</v>
      </c>
      <c r="D62" s="829">
        <v>5890</v>
      </c>
      <c r="E62" s="829">
        <v>1246</v>
      </c>
      <c r="F62" s="829">
        <v>2126</v>
      </c>
      <c r="G62" s="829">
        <f t="shared" si="1"/>
        <v>28649</v>
      </c>
      <c r="H62" s="830" t="s">
        <v>381</v>
      </c>
      <c r="I62" s="2090" t="s">
        <v>697</v>
      </c>
      <c r="J62" s="139"/>
      <c r="K62" s="139"/>
      <c r="L62" s="139"/>
      <c r="M62" s="139"/>
    </row>
    <row r="63" spans="1:13" ht="20.100000000000001" customHeight="1" x14ac:dyDescent="0.25">
      <c r="A63" s="2077"/>
      <c r="B63" s="834" t="s">
        <v>197</v>
      </c>
      <c r="C63" s="827">
        <v>4050</v>
      </c>
      <c r="D63" s="827">
        <v>10158</v>
      </c>
      <c r="E63" s="827">
        <v>1751</v>
      </c>
      <c r="F63" s="827">
        <v>875</v>
      </c>
      <c r="G63" s="827">
        <f t="shared" si="1"/>
        <v>16834</v>
      </c>
      <c r="H63" s="777" t="s">
        <v>382</v>
      </c>
      <c r="I63" s="2091"/>
      <c r="J63" s="139"/>
      <c r="K63" s="139"/>
      <c r="L63" s="139"/>
      <c r="M63" s="139"/>
    </row>
    <row r="64" spans="1:13" ht="20.100000000000001" customHeight="1" x14ac:dyDescent="0.25">
      <c r="A64" s="2077"/>
      <c r="B64" s="775" t="s">
        <v>513</v>
      </c>
      <c r="C64" s="827">
        <v>3990</v>
      </c>
      <c r="D64" s="827">
        <v>1871</v>
      </c>
      <c r="E64" s="827">
        <v>338</v>
      </c>
      <c r="F64" s="827">
        <v>394</v>
      </c>
      <c r="G64" s="827">
        <f t="shared" si="1"/>
        <v>6593</v>
      </c>
      <c r="H64" s="777" t="s">
        <v>383</v>
      </c>
      <c r="I64" s="2091"/>
      <c r="J64" s="139"/>
      <c r="K64" s="139"/>
      <c r="L64" s="139"/>
      <c r="M64" s="139"/>
    </row>
    <row r="65" spans="1:13" ht="20.100000000000001" customHeight="1" thickBot="1" x14ac:dyDescent="0.3">
      <c r="A65" s="2077"/>
      <c r="B65" s="802" t="s">
        <v>516</v>
      </c>
      <c r="C65" s="825">
        <v>9008</v>
      </c>
      <c r="D65" s="825">
        <v>7063</v>
      </c>
      <c r="E65" s="825">
        <v>197</v>
      </c>
      <c r="F65" s="825">
        <v>688</v>
      </c>
      <c r="G65" s="825">
        <f t="shared" si="1"/>
        <v>16956</v>
      </c>
      <c r="H65" s="803" t="s">
        <v>369</v>
      </c>
      <c r="I65" s="2091"/>
      <c r="J65" s="139"/>
      <c r="K65" s="139"/>
      <c r="L65" s="139"/>
      <c r="M65" s="139"/>
    </row>
    <row r="66" spans="1:13" ht="20.100000000000001" customHeight="1" thickBot="1" x14ac:dyDescent="0.3">
      <c r="A66" s="2078"/>
      <c r="B66" s="758" t="s">
        <v>517</v>
      </c>
      <c r="C66" s="838">
        <f>SUM(C62:C65)</f>
        <v>36435</v>
      </c>
      <c r="D66" s="838">
        <f>SUM(D62:D65)</f>
        <v>24982</v>
      </c>
      <c r="E66" s="838">
        <f>SUM(E62:E65)</f>
        <v>3532</v>
      </c>
      <c r="F66" s="838">
        <f>SUM(F62:F65)</f>
        <v>4083</v>
      </c>
      <c r="G66" s="838">
        <f t="shared" si="1"/>
        <v>69032</v>
      </c>
      <c r="H66" s="759" t="s">
        <v>372</v>
      </c>
      <c r="I66" s="2092"/>
    </row>
    <row r="116" spans="8:8" ht="15" x14ac:dyDescent="0.25">
      <c r="H116"/>
    </row>
    <row r="117" spans="8:8" ht="15" x14ac:dyDescent="0.25">
      <c r="H117"/>
    </row>
  </sheetData>
  <mergeCells count="35">
    <mergeCell ref="I62:I66"/>
    <mergeCell ref="I22:I26"/>
    <mergeCell ref="I27:I31"/>
    <mergeCell ref="I32:I36"/>
    <mergeCell ref="I37:I41"/>
    <mergeCell ref="I42:I46"/>
    <mergeCell ref="I7:I11"/>
    <mergeCell ref="I12:I16"/>
    <mergeCell ref="I17:I21"/>
    <mergeCell ref="A7:A11"/>
    <mergeCell ref="A17:A21"/>
    <mergeCell ref="K37:K41"/>
    <mergeCell ref="S37:T41"/>
    <mergeCell ref="A52:A56"/>
    <mergeCell ref="I52:I56"/>
    <mergeCell ref="I57:I61"/>
    <mergeCell ref="A37:A41"/>
    <mergeCell ref="I47:I51"/>
    <mergeCell ref="A22:A26"/>
    <mergeCell ref="A32:A36"/>
    <mergeCell ref="A12:A16"/>
    <mergeCell ref="A6:B6"/>
    <mergeCell ref="A62:A66"/>
    <mergeCell ref="A27:A31"/>
    <mergeCell ref="A42:A46"/>
    <mergeCell ref="A57:A61"/>
    <mergeCell ref="A47:A51"/>
    <mergeCell ref="A1:I1"/>
    <mergeCell ref="A4:A5"/>
    <mergeCell ref="B4:B5"/>
    <mergeCell ref="C4:F4"/>
    <mergeCell ref="G4:G5"/>
    <mergeCell ref="H4:H5"/>
    <mergeCell ref="A2:I2"/>
    <mergeCell ref="I4:I5"/>
  </mergeCells>
  <printOptions horizontalCentered="1"/>
  <pageMargins left="0.23622047244094499" right="0.23622047244094499" top="0.74803149606299202" bottom="0.74803149606299202" header="0.31496062992126" footer="0.31496062992126"/>
  <pageSetup paperSize="9" scale="52" orientation="portrait" r:id="rId1"/>
  <headerFooter>
    <oddFooter>&amp;C&amp;14 &amp;"Arial,Bold"44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127"/>
  <sheetViews>
    <sheetView rightToLeft="1" view="pageBreakPreview" zoomScale="80" zoomScaleNormal="90" zoomScaleSheetLayoutView="80" workbookViewId="0">
      <selection activeCell="B24" sqref="B24"/>
    </sheetView>
  </sheetViews>
  <sheetFormatPr defaultRowHeight="31.5" x14ac:dyDescent="0.5"/>
  <cols>
    <col min="1" max="1" width="31.7109375" customWidth="1"/>
    <col min="2" max="2" width="12.42578125" customWidth="1"/>
    <col min="3" max="3" width="11.85546875" customWidth="1"/>
    <col min="4" max="4" width="10.42578125" customWidth="1"/>
    <col min="5" max="5" width="10.85546875" customWidth="1"/>
    <col min="6" max="6" width="17.85546875" customWidth="1"/>
    <col min="7" max="7" width="16.28515625" customWidth="1"/>
    <col min="8" max="8" width="10.7109375" style="320" customWidth="1"/>
    <col min="9" max="9" width="38.42578125" customWidth="1"/>
    <col min="10" max="10" width="6.5703125" customWidth="1"/>
    <col min="11" max="11" width="4.85546875" customWidth="1"/>
  </cols>
  <sheetData>
    <row r="1" spans="1:9" ht="34.5" customHeight="1" x14ac:dyDescent="0.25">
      <c r="A1" s="1766" t="s">
        <v>1004</v>
      </c>
      <c r="B1" s="1766"/>
      <c r="C1" s="1766"/>
      <c r="D1" s="1766"/>
      <c r="E1" s="1766"/>
      <c r="F1" s="1766"/>
      <c r="G1" s="1766"/>
      <c r="H1" s="1766"/>
      <c r="I1" s="1766"/>
    </row>
    <row r="2" spans="1:9" ht="42" customHeight="1" x14ac:dyDescent="0.25">
      <c r="A2" s="1766" t="s">
        <v>1036</v>
      </c>
      <c r="B2" s="1766"/>
      <c r="C2" s="1766"/>
      <c r="D2" s="1766"/>
      <c r="E2" s="1766"/>
      <c r="F2" s="1766"/>
      <c r="G2" s="1766"/>
      <c r="H2" s="1766"/>
      <c r="I2" s="1766"/>
    </row>
    <row r="3" spans="1:9" s="448" customFormat="1" ht="21.6" customHeight="1" thickBot="1" x14ac:dyDescent="0.3">
      <c r="A3" s="353" t="s">
        <v>961</v>
      </c>
      <c r="B3" s="353"/>
      <c r="C3" s="353"/>
      <c r="D3" s="353"/>
      <c r="E3" s="353"/>
      <c r="F3" s="353"/>
      <c r="G3" s="353"/>
      <c r="H3" s="531"/>
      <c r="I3" s="791" t="s">
        <v>820</v>
      </c>
    </row>
    <row r="4" spans="1:9" ht="32.1" customHeight="1" thickBot="1" x14ac:dyDescent="0.3">
      <c r="A4" s="2065" t="s">
        <v>775</v>
      </c>
      <c r="B4" s="1972" t="s">
        <v>818</v>
      </c>
      <c r="C4" s="1975" t="s">
        <v>819</v>
      </c>
      <c r="D4" s="1920"/>
      <c r="E4" s="1920"/>
      <c r="F4" s="1920"/>
      <c r="G4" s="1972" t="s">
        <v>807</v>
      </c>
      <c r="H4" s="1976" t="s">
        <v>368</v>
      </c>
      <c r="I4" s="2067" t="s">
        <v>855</v>
      </c>
    </row>
    <row r="5" spans="1:9" ht="34.5" customHeight="1" thickBot="1" x14ac:dyDescent="0.3">
      <c r="A5" s="2066"/>
      <c r="B5" s="1921"/>
      <c r="C5" s="704" t="s">
        <v>305</v>
      </c>
      <c r="D5" s="704">
        <v>6</v>
      </c>
      <c r="E5" s="704">
        <v>8</v>
      </c>
      <c r="F5" s="753" t="s">
        <v>640</v>
      </c>
      <c r="G5" s="1921"/>
      <c r="H5" s="1921"/>
      <c r="I5" s="2063"/>
    </row>
    <row r="6" spans="1:9" ht="18.95" customHeight="1" thickBot="1" x14ac:dyDescent="0.3">
      <c r="A6" s="839" t="s">
        <v>816</v>
      </c>
      <c r="B6" s="805"/>
      <c r="C6" s="804"/>
      <c r="D6" s="804"/>
      <c r="E6" s="804"/>
      <c r="F6" s="804"/>
      <c r="G6" s="805"/>
      <c r="H6" s="806"/>
      <c r="I6" s="831" t="s">
        <v>817</v>
      </c>
    </row>
    <row r="7" spans="1:9" ht="18.95" customHeight="1" x14ac:dyDescent="0.25">
      <c r="A7" s="2051" t="s">
        <v>588</v>
      </c>
      <c r="B7" s="798" t="s">
        <v>538</v>
      </c>
      <c r="C7" s="857">
        <v>113</v>
      </c>
      <c r="D7" s="857">
        <v>10</v>
      </c>
      <c r="E7" s="799">
        <v>30</v>
      </c>
      <c r="F7" s="857">
        <v>0</v>
      </c>
      <c r="G7" s="857">
        <f t="shared" ref="G7:G34" si="0">SUM(C7:F7)</f>
        <v>153</v>
      </c>
      <c r="H7" s="801" t="s">
        <v>381</v>
      </c>
      <c r="I7" s="2103" t="s">
        <v>390</v>
      </c>
    </row>
    <row r="8" spans="1:9" ht="18.95" customHeight="1" x14ac:dyDescent="0.25">
      <c r="A8" s="2051"/>
      <c r="B8" s="762" t="s">
        <v>197</v>
      </c>
      <c r="C8" s="813">
        <v>11</v>
      </c>
      <c r="D8" s="813">
        <v>18</v>
      </c>
      <c r="E8" s="814">
        <v>12</v>
      </c>
      <c r="F8" s="813">
        <v>18</v>
      </c>
      <c r="G8" s="813">
        <f t="shared" si="0"/>
        <v>59</v>
      </c>
      <c r="H8" s="752" t="s">
        <v>382</v>
      </c>
      <c r="I8" s="2098"/>
    </row>
    <row r="9" spans="1:9" ht="18.95" customHeight="1" x14ac:dyDescent="0.25">
      <c r="A9" s="2051"/>
      <c r="B9" s="762" t="s">
        <v>17</v>
      </c>
      <c r="C9" s="813">
        <v>10</v>
      </c>
      <c r="D9" s="813">
        <v>0</v>
      </c>
      <c r="E9" s="814">
        <v>1</v>
      </c>
      <c r="F9" s="813">
        <v>12</v>
      </c>
      <c r="G9" s="813">
        <f t="shared" si="0"/>
        <v>23</v>
      </c>
      <c r="H9" s="752" t="s">
        <v>383</v>
      </c>
      <c r="I9" s="2098"/>
    </row>
    <row r="10" spans="1:9" ht="18.95" customHeight="1" thickBot="1" x14ac:dyDescent="0.3">
      <c r="A10" s="2051"/>
      <c r="B10" s="525" t="s">
        <v>18</v>
      </c>
      <c r="C10" s="849">
        <v>106</v>
      </c>
      <c r="D10" s="849">
        <v>30</v>
      </c>
      <c r="E10" s="835">
        <v>20</v>
      </c>
      <c r="F10" s="849">
        <v>40</v>
      </c>
      <c r="G10" s="849">
        <f t="shared" si="0"/>
        <v>196</v>
      </c>
      <c r="H10" s="756" t="s">
        <v>369</v>
      </c>
      <c r="I10" s="2098"/>
    </row>
    <row r="11" spans="1:9" ht="18.95" customHeight="1" thickBot="1" x14ac:dyDescent="0.3">
      <c r="A11" s="2100"/>
      <c r="B11" s="758" t="s">
        <v>0</v>
      </c>
      <c r="C11" s="838">
        <f>SUM(C7:C10)</f>
        <v>240</v>
      </c>
      <c r="D11" s="838">
        <f>SUM(D7:D10)</f>
        <v>58</v>
      </c>
      <c r="E11" s="837">
        <f>SUM(E7:E10)</f>
        <v>63</v>
      </c>
      <c r="F11" s="838">
        <f>SUM(F7:F10)</f>
        <v>70</v>
      </c>
      <c r="G11" s="838">
        <f t="shared" si="0"/>
        <v>431</v>
      </c>
      <c r="H11" s="759" t="s">
        <v>372</v>
      </c>
      <c r="I11" s="2099"/>
    </row>
    <row r="12" spans="1:9" ht="18.95" customHeight="1" x14ac:dyDescent="0.25">
      <c r="A12" s="2051" t="s">
        <v>642</v>
      </c>
      <c r="B12" s="764" t="s">
        <v>538</v>
      </c>
      <c r="C12" s="850">
        <v>106</v>
      </c>
      <c r="D12" s="836">
        <v>171</v>
      </c>
      <c r="E12" s="836">
        <v>67</v>
      </c>
      <c r="F12" s="850">
        <v>98</v>
      </c>
      <c r="G12" s="850">
        <f t="shared" si="0"/>
        <v>442</v>
      </c>
      <c r="H12" s="851" t="s">
        <v>381</v>
      </c>
      <c r="I12" s="2097" t="s">
        <v>392</v>
      </c>
    </row>
    <row r="13" spans="1:9" ht="18.95" customHeight="1" x14ac:dyDescent="0.25">
      <c r="A13" s="2051"/>
      <c r="B13" s="762" t="s">
        <v>197</v>
      </c>
      <c r="C13" s="842">
        <v>98</v>
      </c>
      <c r="D13" s="843">
        <v>2</v>
      </c>
      <c r="E13" s="843">
        <v>1</v>
      </c>
      <c r="F13" s="842">
        <v>19</v>
      </c>
      <c r="G13" s="842">
        <f t="shared" si="0"/>
        <v>120</v>
      </c>
      <c r="H13" s="752" t="s">
        <v>382</v>
      </c>
      <c r="I13" s="2098"/>
    </row>
    <row r="14" spans="1:9" ht="18.95" customHeight="1" x14ac:dyDescent="0.25">
      <c r="A14" s="2051"/>
      <c r="B14" s="762" t="s">
        <v>17</v>
      </c>
      <c r="C14" s="842">
        <v>4</v>
      </c>
      <c r="D14" s="843">
        <v>9</v>
      </c>
      <c r="E14" s="843">
        <v>0</v>
      </c>
      <c r="F14" s="842">
        <v>40</v>
      </c>
      <c r="G14" s="842">
        <f t="shared" si="0"/>
        <v>53</v>
      </c>
      <c r="H14" s="752" t="s">
        <v>383</v>
      </c>
      <c r="I14" s="2098"/>
    </row>
    <row r="15" spans="1:9" ht="18.95" customHeight="1" thickBot="1" x14ac:dyDescent="0.3">
      <c r="A15" s="2051"/>
      <c r="B15" s="525" t="s">
        <v>18</v>
      </c>
      <c r="C15" s="842">
        <v>207</v>
      </c>
      <c r="D15" s="843">
        <v>111</v>
      </c>
      <c r="E15" s="843">
        <v>0</v>
      </c>
      <c r="F15" s="842">
        <v>9</v>
      </c>
      <c r="G15" s="842">
        <f t="shared" si="0"/>
        <v>327</v>
      </c>
      <c r="H15" s="756" t="s">
        <v>369</v>
      </c>
      <c r="I15" s="2098"/>
    </row>
    <row r="16" spans="1:9" ht="18.95" customHeight="1" thickBot="1" x14ac:dyDescent="0.3">
      <c r="A16" s="2100"/>
      <c r="B16" s="758" t="s">
        <v>0</v>
      </c>
      <c r="C16" s="838">
        <f>SUM(C12:C15)</f>
        <v>415</v>
      </c>
      <c r="D16" s="838">
        <f>SUM(D12:D15)</f>
        <v>293</v>
      </c>
      <c r="E16" s="837">
        <f>SUM(E12:E15)</f>
        <v>68</v>
      </c>
      <c r="F16" s="838">
        <f>SUM(F12:F15)</f>
        <v>166</v>
      </c>
      <c r="G16" s="838">
        <f t="shared" si="0"/>
        <v>942</v>
      </c>
      <c r="H16" s="759" t="s">
        <v>372</v>
      </c>
      <c r="I16" s="2099"/>
    </row>
    <row r="17" spans="1:9" ht="18.95" customHeight="1" x14ac:dyDescent="0.25">
      <c r="A17" s="2051" t="s">
        <v>542</v>
      </c>
      <c r="B17" s="764" t="s">
        <v>538</v>
      </c>
      <c r="C17" s="811">
        <v>415</v>
      </c>
      <c r="D17" s="844">
        <v>125</v>
      </c>
      <c r="E17" s="809">
        <v>60</v>
      </c>
      <c r="F17" s="811">
        <v>65</v>
      </c>
      <c r="G17" s="840">
        <f t="shared" si="0"/>
        <v>665</v>
      </c>
      <c r="H17" s="851" t="s">
        <v>381</v>
      </c>
      <c r="I17" s="2097" t="s">
        <v>396</v>
      </c>
    </row>
    <row r="18" spans="1:9" ht="18.95" customHeight="1" x14ac:dyDescent="0.25">
      <c r="A18" s="2051"/>
      <c r="B18" s="762" t="s">
        <v>197</v>
      </c>
      <c r="C18" s="812">
        <v>22</v>
      </c>
      <c r="D18" s="808">
        <v>4</v>
      </c>
      <c r="E18" s="808">
        <v>4</v>
      </c>
      <c r="F18" s="812">
        <v>29</v>
      </c>
      <c r="G18" s="813">
        <f t="shared" si="0"/>
        <v>59</v>
      </c>
      <c r="H18" s="752" t="s">
        <v>382</v>
      </c>
      <c r="I18" s="2098"/>
    </row>
    <row r="19" spans="1:9" ht="18.95" customHeight="1" x14ac:dyDescent="0.25">
      <c r="A19" s="2051"/>
      <c r="B19" s="762" t="s">
        <v>17</v>
      </c>
      <c r="C19" s="812">
        <v>122</v>
      </c>
      <c r="D19" s="808">
        <v>33</v>
      </c>
      <c r="E19" s="808">
        <v>0</v>
      </c>
      <c r="F19" s="812">
        <v>19</v>
      </c>
      <c r="G19" s="813">
        <f t="shared" si="0"/>
        <v>174</v>
      </c>
      <c r="H19" s="752" t="s">
        <v>383</v>
      </c>
      <c r="I19" s="2098"/>
    </row>
    <row r="20" spans="1:9" ht="18.95" customHeight="1" thickBot="1" x14ac:dyDescent="0.3">
      <c r="A20" s="2051"/>
      <c r="B20" s="525" t="s">
        <v>18</v>
      </c>
      <c r="C20" s="812">
        <v>444</v>
      </c>
      <c r="D20" s="808">
        <v>86</v>
      </c>
      <c r="E20" s="808">
        <v>38</v>
      </c>
      <c r="F20" s="812">
        <v>79</v>
      </c>
      <c r="G20" s="813">
        <f t="shared" si="0"/>
        <v>647</v>
      </c>
      <c r="H20" s="756" t="s">
        <v>369</v>
      </c>
      <c r="I20" s="2098"/>
    </row>
    <row r="21" spans="1:9" ht="18.95" customHeight="1" thickBot="1" x14ac:dyDescent="0.3">
      <c r="A21" s="2100"/>
      <c r="B21" s="758" t="s">
        <v>0</v>
      </c>
      <c r="C21" s="838">
        <f>SUM(C17:C20)</f>
        <v>1003</v>
      </c>
      <c r="D21" s="838">
        <f>SUM(D17:D20)</f>
        <v>248</v>
      </c>
      <c r="E21" s="837">
        <f>SUM(E17:E20)</f>
        <v>102</v>
      </c>
      <c r="F21" s="838">
        <f>SUM(F17:F20)</f>
        <v>192</v>
      </c>
      <c r="G21" s="838">
        <f t="shared" si="0"/>
        <v>1545</v>
      </c>
      <c r="H21" s="759" t="s">
        <v>372</v>
      </c>
      <c r="I21" s="2099"/>
    </row>
    <row r="22" spans="1:9" s="454" customFormat="1" ht="18.95" customHeight="1" x14ac:dyDescent="0.25">
      <c r="A22" s="2051" t="s">
        <v>928</v>
      </c>
      <c r="B22" s="764" t="s">
        <v>538</v>
      </c>
      <c r="C22" s="811">
        <v>28</v>
      </c>
      <c r="D22" s="844">
        <v>5</v>
      </c>
      <c r="E22" s="809">
        <v>0</v>
      </c>
      <c r="F22" s="811">
        <v>0</v>
      </c>
      <c r="G22" s="840">
        <f t="shared" si="0"/>
        <v>33</v>
      </c>
      <c r="H22" s="851" t="s">
        <v>381</v>
      </c>
      <c r="I22" s="2097" t="s">
        <v>932</v>
      </c>
    </row>
    <row r="23" spans="1:9" s="454" customFormat="1" ht="18.95" customHeight="1" x14ac:dyDescent="0.25">
      <c r="A23" s="2051"/>
      <c r="B23" s="1074" t="s">
        <v>197</v>
      </c>
      <c r="C23" s="812">
        <v>5</v>
      </c>
      <c r="D23" s="808">
        <v>5</v>
      </c>
      <c r="E23" s="808">
        <v>13</v>
      </c>
      <c r="F23" s="812">
        <v>2</v>
      </c>
      <c r="G23" s="813">
        <f t="shared" si="0"/>
        <v>25</v>
      </c>
      <c r="H23" s="752" t="s">
        <v>382</v>
      </c>
      <c r="I23" s="2098"/>
    </row>
    <row r="24" spans="1:9" s="454" customFormat="1" ht="18.95" customHeight="1" x14ac:dyDescent="0.25">
      <c r="A24" s="2051"/>
      <c r="B24" s="1074" t="s">
        <v>17</v>
      </c>
      <c r="C24" s="812">
        <v>5</v>
      </c>
      <c r="D24" s="808">
        <v>3</v>
      </c>
      <c r="E24" s="808">
        <v>0</v>
      </c>
      <c r="F24" s="812">
        <v>0</v>
      </c>
      <c r="G24" s="813">
        <f t="shared" si="0"/>
        <v>8</v>
      </c>
      <c r="H24" s="752" t="s">
        <v>383</v>
      </c>
      <c r="I24" s="2098"/>
    </row>
    <row r="25" spans="1:9" s="454" customFormat="1" ht="18.95" customHeight="1" thickBot="1" x14ac:dyDescent="0.3">
      <c r="A25" s="2051"/>
      <c r="B25" s="525" t="s">
        <v>18</v>
      </c>
      <c r="C25" s="812">
        <v>9</v>
      </c>
      <c r="D25" s="808">
        <v>3</v>
      </c>
      <c r="E25" s="808">
        <v>0</v>
      </c>
      <c r="F25" s="812">
        <v>0</v>
      </c>
      <c r="G25" s="813">
        <f t="shared" si="0"/>
        <v>12</v>
      </c>
      <c r="H25" s="756" t="s">
        <v>369</v>
      </c>
      <c r="I25" s="2098"/>
    </row>
    <row r="26" spans="1:9" s="454" customFormat="1" ht="18.95" customHeight="1" thickBot="1" x14ac:dyDescent="0.3">
      <c r="A26" s="2100"/>
      <c r="B26" s="758" t="s">
        <v>0</v>
      </c>
      <c r="C26" s="838">
        <f>SUM(C22:C25)</f>
        <v>47</v>
      </c>
      <c r="D26" s="838">
        <f>SUM(D22:D25)</f>
        <v>16</v>
      </c>
      <c r="E26" s="837">
        <f>SUM(E22:E25)</f>
        <v>13</v>
      </c>
      <c r="F26" s="838">
        <f>SUM(F22:F25)</f>
        <v>2</v>
      </c>
      <c r="G26" s="838">
        <f t="shared" si="0"/>
        <v>78</v>
      </c>
      <c r="H26" s="759" t="s">
        <v>372</v>
      </c>
      <c r="I26" s="2099"/>
    </row>
    <row r="27" spans="1:9" ht="18.95" customHeight="1" x14ac:dyDescent="0.25">
      <c r="A27" s="2051" t="s">
        <v>643</v>
      </c>
      <c r="B27" s="764" t="s">
        <v>538</v>
      </c>
      <c r="C27" s="811">
        <v>250</v>
      </c>
      <c r="D27" s="844">
        <v>154</v>
      </c>
      <c r="E27" s="809">
        <v>142</v>
      </c>
      <c r="F27" s="811">
        <v>19</v>
      </c>
      <c r="G27" s="841">
        <f t="shared" si="0"/>
        <v>565</v>
      </c>
      <c r="H27" s="851" t="s">
        <v>381</v>
      </c>
      <c r="I27" s="2097" t="s">
        <v>397</v>
      </c>
    </row>
    <row r="28" spans="1:9" ht="18.95" customHeight="1" x14ac:dyDescent="0.25">
      <c r="A28" s="2051"/>
      <c r="B28" s="762" t="s">
        <v>197</v>
      </c>
      <c r="C28" s="812">
        <v>105</v>
      </c>
      <c r="D28" s="808">
        <v>25</v>
      </c>
      <c r="E28" s="808">
        <v>110</v>
      </c>
      <c r="F28" s="812">
        <v>40</v>
      </c>
      <c r="G28" s="842">
        <f t="shared" si="0"/>
        <v>280</v>
      </c>
      <c r="H28" s="752" t="s">
        <v>382</v>
      </c>
      <c r="I28" s="2098"/>
    </row>
    <row r="29" spans="1:9" ht="18.95" customHeight="1" x14ac:dyDescent="0.25">
      <c r="A29" s="2051"/>
      <c r="B29" s="762" t="s">
        <v>17</v>
      </c>
      <c r="C29" s="813">
        <v>97</v>
      </c>
      <c r="D29" s="814">
        <v>60</v>
      </c>
      <c r="E29" s="814">
        <v>0</v>
      </c>
      <c r="F29" s="813">
        <v>0</v>
      </c>
      <c r="G29" s="842">
        <f t="shared" si="0"/>
        <v>157</v>
      </c>
      <c r="H29" s="752" t="s">
        <v>383</v>
      </c>
      <c r="I29" s="2098"/>
    </row>
    <row r="30" spans="1:9" ht="18.95" customHeight="1" thickBot="1" x14ac:dyDescent="0.3">
      <c r="A30" s="2051"/>
      <c r="B30" s="525" t="s">
        <v>18</v>
      </c>
      <c r="C30" s="812">
        <v>741</v>
      </c>
      <c r="D30" s="808">
        <v>141</v>
      </c>
      <c r="E30" s="808">
        <v>89</v>
      </c>
      <c r="F30" s="812">
        <v>874</v>
      </c>
      <c r="G30" s="842">
        <f t="shared" si="0"/>
        <v>1845</v>
      </c>
      <c r="H30" s="756" t="s">
        <v>369</v>
      </c>
      <c r="I30" s="2098"/>
    </row>
    <row r="31" spans="1:9" ht="18.95" customHeight="1" thickBot="1" x14ac:dyDescent="0.3">
      <c r="A31" s="2100"/>
      <c r="B31" s="758" t="s">
        <v>0</v>
      </c>
      <c r="C31" s="838">
        <f>SUM(C27:C30)</f>
        <v>1193</v>
      </c>
      <c r="D31" s="838">
        <f>SUM(D27:D30)</f>
        <v>380</v>
      </c>
      <c r="E31" s="837">
        <f>SUM(E27:E30)</f>
        <v>341</v>
      </c>
      <c r="F31" s="838">
        <f>SUM(F27:F30)</f>
        <v>933</v>
      </c>
      <c r="G31" s="838">
        <f t="shared" si="0"/>
        <v>2847</v>
      </c>
      <c r="H31" s="759" t="s">
        <v>372</v>
      </c>
      <c r="I31" s="2099"/>
    </row>
    <row r="32" spans="1:9" ht="18.95" customHeight="1" x14ac:dyDescent="0.25">
      <c r="A32" s="2051" t="s">
        <v>589</v>
      </c>
      <c r="B32" s="764" t="s">
        <v>538</v>
      </c>
      <c r="C32" s="811">
        <v>211</v>
      </c>
      <c r="D32" s="844">
        <v>0</v>
      </c>
      <c r="E32" s="809">
        <v>10</v>
      </c>
      <c r="F32" s="811">
        <v>119</v>
      </c>
      <c r="G32" s="840">
        <f t="shared" si="0"/>
        <v>340</v>
      </c>
      <c r="H32" s="851" t="s">
        <v>381</v>
      </c>
      <c r="I32" s="2097" t="s">
        <v>399</v>
      </c>
    </row>
    <row r="33" spans="1:9" ht="18.95" customHeight="1" x14ac:dyDescent="0.25">
      <c r="A33" s="2051"/>
      <c r="B33" s="762" t="s">
        <v>197</v>
      </c>
      <c r="C33" s="812">
        <v>30</v>
      </c>
      <c r="D33" s="808">
        <v>3</v>
      </c>
      <c r="E33" s="808">
        <v>0</v>
      </c>
      <c r="F33" s="812">
        <v>12</v>
      </c>
      <c r="G33" s="813">
        <f t="shared" si="0"/>
        <v>45</v>
      </c>
      <c r="H33" s="752" t="s">
        <v>382</v>
      </c>
      <c r="I33" s="2098"/>
    </row>
    <row r="34" spans="1:9" ht="18.95" customHeight="1" x14ac:dyDescent="0.25">
      <c r="A34" s="2051"/>
      <c r="B34" s="762" t="s">
        <v>17</v>
      </c>
      <c r="C34" s="812">
        <v>319</v>
      </c>
      <c r="D34" s="808">
        <v>15</v>
      </c>
      <c r="E34" s="808">
        <v>6</v>
      </c>
      <c r="F34" s="812">
        <v>211</v>
      </c>
      <c r="G34" s="813">
        <f t="shared" si="0"/>
        <v>551</v>
      </c>
      <c r="H34" s="752" t="s">
        <v>383</v>
      </c>
      <c r="I34" s="2098"/>
    </row>
    <row r="35" spans="1:9" ht="18.95" customHeight="1" thickBot="1" x14ac:dyDescent="0.3">
      <c r="A35" s="2051"/>
      <c r="B35" s="525" t="s">
        <v>18</v>
      </c>
      <c r="C35" s="812">
        <v>0</v>
      </c>
      <c r="D35" s="808">
        <v>0</v>
      </c>
      <c r="E35" s="808">
        <v>0</v>
      </c>
      <c r="F35" s="812">
        <v>0</v>
      </c>
      <c r="G35" s="813">
        <v>0</v>
      </c>
      <c r="H35" s="756" t="s">
        <v>369</v>
      </c>
      <c r="I35" s="2098"/>
    </row>
    <row r="36" spans="1:9" ht="18.95" customHeight="1" thickBot="1" x14ac:dyDescent="0.3">
      <c r="A36" s="2100"/>
      <c r="B36" s="758" t="s">
        <v>0</v>
      </c>
      <c r="C36" s="838">
        <f>SUM(C32:C35)</f>
        <v>560</v>
      </c>
      <c r="D36" s="838">
        <f>SUM(D32:D35)</f>
        <v>18</v>
      </c>
      <c r="E36" s="837">
        <f>SUM(E32:E35)</f>
        <v>16</v>
      </c>
      <c r="F36" s="838">
        <f>SUM(F32:F35)</f>
        <v>342</v>
      </c>
      <c r="G36" s="838">
        <f t="shared" ref="G36:G66" si="1">SUM(C36:F36)</f>
        <v>936</v>
      </c>
      <c r="H36" s="759" t="s">
        <v>372</v>
      </c>
      <c r="I36" s="2099"/>
    </row>
    <row r="37" spans="1:9" ht="18.95" customHeight="1" x14ac:dyDescent="0.25">
      <c r="A37" s="2051" t="s">
        <v>669</v>
      </c>
      <c r="B37" s="764" t="s">
        <v>538</v>
      </c>
      <c r="C37" s="811">
        <v>30</v>
      </c>
      <c r="D37" s="844">
        <v>10</v>
      </c>
      <c r="E37" s="809">
        <v>0</v>
      </c>
      <c r="F37" s="811">
        <v>40</v>
      </c>
      <c r="G37" s="841">
        <f t="shared" si="1"/>
        <v>80</v>
      </c>
      <c r="H37" s="851" t="s">
        <v>381</v>
      </c>
      <c r="I37" s="2097" t="s">
        <v>400</v>
      </c>
    </row>
    <row r="38" spans="1:9" ht="18.95" customHeight="1" x14ac:dyDescent="0.25">
      <c r="A38" s="2051"/>
      <c r="B38" s="762" t="s">
        <v>197</v>
      </c>
      <c r="C38" s="812">
        <v>15</v>
      </c>
      <c r="D38" s="808">
        <v>30</v>
      </c>
      <c r="E38" s="808">
        <v>8</v>
      </c>
      <c r="F38" s="812">
        <v>25</v>
      </c>
      <c r="G38" s="842">
        <f t="shared" si="1"/>
        <v>78</v>
      </c>
      <c r="H38" s="752" t="s">
        <v>382</v>
      </c>
      <c r="I38" s="2098"/>
    </row>
    <row r="39" spans="1:9" ht="18.95" customHeight="1" x14ac:dyDescent="0.25">
      <c r="A39" s="2051"/>
      <c r="B39" s="762" t="s">
        <v>17</v>
      </c>
      <c r="C39" s="812">
        <v>1</v>
      </c>
      <c r="D39" s="808">
        <v>0</v>
      </c>
      <c r="E39" s="808">
        <v>0</v>
      </c>
      <c r="F39" s="812">
        <v>0</v>
      </c>
      <c r="G39" s="842">
        <f t="shared" si="1"/>
        <v>1</v>
      </c>
      <c r="H39" s="752" t="s">
        <v>383</v>
      </c>
      <c r="I39" s="2098"/>
    </row>
    <row r="40" spans="1:9" ht="18.95" customHeight="1" thickBot="1" x14ac:dyDescent="0.3">
      <c r="A40" s="2051"/>
      <c r="B40" s="525" t="s">
        <v>18</v>
      </c>
      <c r="C40" s="812">
        <v>22</v>
      </c>
      <c r="D40" s="808">
        <v>11</v>
      </c>
      <c r="E40" s="808">
        <v>7</v>
      </c>
      <c r="F40" s="812">
        <v>17</v>
      </c>
      <c r="G40" s="842">
        <f t="shared" si="1"/>
        <v>57</v>
      </c>
      <c r="H40" s="756" t="s">
        <v>369</v>
      </c>
      <c r="I40" s="2098"/>
    </row>
    <row r="41" spans="1:9" ht="18.95" customHeight="1" thickBot="1" x14ac:dyDescent="0.3">
      <c r="A41" s="2100"/>
      <c r="B41" s="758" t="s">
        <v>0</v>
      </c>
      <c r="C41" s="838">
        <f>SUM(C37:C40)</f>
        <v>68</v>
      </c>
      <c r="D41" s="838">
        <f>SUM(D37:D40)</f>
        <v>51</v>
      </c>
      <c r="E41" s="837">
        <f>SUM(E37:E40)</f>
        <v>15</v>
      </c>
      <c r="F41" s="838">
        <f>SUM(F37:F40)</f>
        <v>82</v>
      </c>
      <c r="G41" s="838">
        <f t="shared" si="1"/>
        <v>216</v>
      </c>
      <c r="H41" s="759" t="s">
        <v>372</v>
      </c>
      <c r="I41" s="2099"/>
    </row>
    <row r="42" spans="1:9" ht="18.95" customHeight="1" x14ac:dyDescent="0.25">
      <c r="A42" s="2051" t="s">
        <v>543</v>
      </c>
      <c r="B42" s="764" t="s">
        <v>538</v>
      </c>
      <c r="C42" s="811">
        <v>8</v>
      </c>
      <c r="D42" s="844">
        <v>1</v>
      </c>
      <c r="E42" s="809">
        <v>2</v>
      </c>
      <c r="F42" s="811">
        <v>5</v>
      </c>
      <c r="G42" s="840">
        <f t="shared" si="1"/>
        <v>16</v>
      </c>
      <c r="H42" s="851" t="s">
        <v>381</v>
      </c>
      <c r="I42" s="2097" t="s">
        <v>401</v>
      </c>
    </row>
    <row r="43" spans="1:9" ht="18.95" customHeight="1" x14ac:dyDescent="0.25">
      <c r="A43" s="2051"/>
      <c r="B43" s="762" t="s">
        <v>197</v>
      </c>
      <c r="C43" s="812">
        <v>30</v>
      </c>
      <c r="D43" s="808">
        <v>22</v>
      </c>
      <c r="E43" s="808">
        <v>8</v>
      </c>
      <c r="F43" s="812">
        <v>2</v>
      </c>
      <c r="G43" s="813">
        <f t="shared" si="1"/>
        <v>62</v>
      </c>
      <c r="H43" s="752" t="s">
        <v>382</v>
      </c>
      <c r="I43" s="2098"/>
    </row>
    <row r="44" spans="1:9" ht="18.95" customHeight="1" x14ac:dyDescent="0.25">
      <c r="A44" s="2051"/>
      <c r="B44" s="762" t="s">
        <v>17</v>
      </c>
      <c r="C44" s="812">
        <v>2</v>
      </c>
      <c r="D44" s="808">
        <v>1</v>
      </c>
      <c r="E44" s="808">
        <v>0</v>
      </c>
      <c r="F44" s="812">
        <v>0</v>
      </c>
      <c r="G44" s="813">
        <f t="shared" si="1"/>
        <v>3</v>
      </c>
      <c r="H44" s="752" t="s">
        <v>383</v>
      </c>
      <c r="I44" s="2098"/>
    </row>
    <row r="45" spans="1:9" ht="18.95" customHeight="1" thickBot="1" x14ac:dyDescent="0.3">
      <c r="A45" s="2051"/>
      <c r="B45" s="525" t="s">
        <v>18</v>
      </c>
      <c r="C45" s="812">
        <v>28</v>
      </c>
      <c r="D45" s="808">
        <v>0</v>
      </c>
      <c r="E45" s="808">
        <v>0</v>
      </c>
      <c r="F45" s="812">
        <v>10</v>
      </c>
      <c r="G45" s="813">
        <f t="shared" si="1"/>
        <v>38</v>
      </c>
      <c r="H45" s="756" t="s">
        <v>369</v>
      </c>
      <c r="I45" s="2098"/>
    </row>
    <row r="46" spans="1:9" ht="18.95" customHeight="1" thickBot="1" x14ac:dyDescent="0.3">
      <c r="A46" s="2100"/>
      <c r="B46" s="758" t="s">
        <v>0</v>
      </c>
      <c r="C46" s="838">
        <f>SUM(C42:C45)</f>
        <v>68</v>
      </c>
      <c r="D46" s="838">
        <f>SUM(D42:D45)</f>
        <v>24</v>
      </c>
      <c r="E46" s="837">
        <f>SUM(E42:E45)</f>
        <v>10</v>
      </c>
      <c r="F46" s="838">
        <f>SUM(F42:F45)</f>
        <v>17</v>
      </c>
      <c r="G46" s="838">
        <f t="shared" si="1"/>
        <v>119</v>
      </c>
      <c r="H46" s="759" t="s">
        <v>372</v>
      </c>
      <c r="I46" s="2099"/>
    </row>
    <row r="47" spans="1:9" ht="18.95" customHeight="1" x14ac:dyDescent="0.25">
      <c r="A47" s="2051" t="s">
        <v>644</v>
      </c>
      <c r="B47" s="764" t="s">
        <v>538</v>
      </c>
      <c r="C47" s="817">
        <v>150</v>
      </c>
      <c r="D47" s="818">
        <v>14</v>
      </c>
      <c r="E47" s="817">
        <v>22</v>
      </c>
      <c r="F47" s="817">
        <v>87</v>
      </c>
      <c r="G47" s="841">
        <f t="shared" si="1"/>
        <v>273</v>
      </c>
      <c r="H47" s="851" t="s">
        <v>381</v>
      </c>
      <c r="I47" s="2097" t="s">
        <v>402</v>
      </c>
    </row>
    <row r="48" spans="1:9" ht="18.95" customHeight="1" x14ac:dyDescent="0.25">
      <c r="A48" s="2051"/>
      <c r="B48" s="762" t="s">
        <v>197</v>
      </c>
      <c r="C48" s="813">
        <v>345</v>
      </c>
      <c r="D48" s="814">
        <v>22</v>
      </c>
      <c r="E48" s="813">
        <v>134</v>
      </c>
      <c r="F48" s="813">
        <v>260</v>
      </c>
      <c r="G48" s="842">
        <f t="shared" si="1"/>
        <v>761</v>
      </c>
      <c r="H48" s="752" t="s">
        <v>382</v>
      </c>
      <c r="I48" s="2098"/>
    </row>
    <row r="49" spans="1:9" ht="18.95" customHeight="1" x14ac:dyDescent="0.25">
      <c r="A49" s="2051"/>
      <c r="B49" s="762" t="s">
        <v>17</v>
      </c>
      <c r="C49" s="813">
        <v>270</v>
      </c>
      <c r="D49" s="814">
        <v>112</v>
      </c>
      <c r="E49" s="813">
        <v>27</v>
      </c>
      <c r="F49" s="813">
        <v>67</v>
      </c>
      <c r="G49" s="842">
        <f t="shared" si="1"/>
        <v>476</v>
      </c>
      <c r="H49" s="752" t="s">
        <v>383</v>
      </c>
      <c r="I49" s="2098"/>
    </row>
    <row r="50" spans="1:9" ht="18.95" customHeight="1" thickBot="1" x14ac:dyDescent="0.3">
      <c r="A50" s="2051"/>
      <c r="B50" s="525" t="s">
        <v>18</v>
      </c>
      <c r="C50" s="813">
        <v>845</v>
      </c>
      <c r="D50" s="814">
        <v>120</v>
      </c>
      <c r="E50" s="813">
        <v>46</v>
      </c>
      <c r="F50" s="813">
        <v>549</v>
      </c>
      <c r="G50" s="842">
        <f t="shared" si="1"/>
        <v>1560</v>
      </c>
      <c r="H50" s="756" t="s">
        <v>369</v>
      </c>
      <c r="I50" s="2098"/>
    </row>
    <row r="51" spans="1:9" ht="18.95" customHeight="1" thickBot="1" x14ac:dyDescent="0.3">
      <c r="A51" s="2100"/>
      <c r="B51" s="758" t="s">
        <v>0</v>
      </c>
      <c r="C51" s="838">
        <f>SUM(C47:C50)</f>
        <v>1610</v>
      </c>
      <c r="D51" s="838">
        <f>SUM(D47:D50)</f>
        <v>268</v>
      </c>
      <c r="E51" s="837">
        <f>SUM(E47:E50)</f>
        <v>229</v>
      </c>
      <c r="F51" s="838">
        <f>SUM(F47:F50)</f>
        <v>963</v>
      </c>
      <c r="G51" s="838">
        <f t="shared" si="1"/>
        <v>3070</v>
      </c>
      <c r="H51" s="759" t="s">
        <v>372</v>
      </c>
      <c r="I51" s="2099"/>
    </row>
    <row r="52" spans="1:9" s="454" customFormat="1" ht="18.95" customHeight="1" x14ac:dyDescent="0.25">
      <c r="A52" s="2051" t="s">
        <v>645</v>
      </c>
      <c r="B52" s="764" t="s">
        <v>538</v>
      </c>
      <c r="C52" s="817">
        <v>98</v>
      </c>
      <c r="D52" s="818">
        <v>22</v>
      </c>
      <c r="E52" s="817">
        <v>20</v>
      </c>
      <c r="F52" s="817">
        <v>46</v>
      </c>
      <c r="G52" s="841">
        <f t="shared" si="1"/>
        <v>186</v>
      </c>
      <c r="H52" s="851" t="s">
        <v>381</v>
      </c>
      <c r="I52" s="2097" t="s">
        <v>404</v>
      </c>
    </row>
    <row r="53" spans="1:9" s="454" customFormat="1" ht="18.95" customHeight="1" x14ac:dyDescent="0.25">
      <c r="A53" s="2051"/>
      <c r="B53" s="762" t="s">
        <v>197</v>
      </c>
      <c r="C53" s="813">
        <v>160</v>
      </c>
      <c r="D53" s="814">
        <v>98</v>
      </c>
      <c r="E53" s="813">
        <v>5</v>
      </c>
      <c r="F53" s="813">
        <v>0</v>
      </c>
      <c r="G53" s="842">
        <f t="shared" si="1"/>
        <v>263</v>
      </c>
      <c r="H53" s="752" t="s">
        <v>382</v>
      </c>
      <c r="I53" s="2098"/>
    </row>
    <row r="54" spans="1:9" s="454" customFormat="1" ht="18.95" customHeight="1" x14ac:dyDescent="0.25">
      <c r="A54" s="2051"/>
      <c r="B54" s="762" t="s">
        <v>17</v>
      </c>
      <c r="C54" s="813">
        <v>150</v>
      </c>
      <c r="D54" s="814">
        <v>203</v>
      </c>
      <c r="E54" s="813">
        <v>0</v>
      </c>
      <c r="F54" s="813">
        <v>0</v>
      </c>
      <c r="G54" s="842">
        <f t="shared" si="1"/>
        <v>353</v>
      </c>
      <c r="H54" s="752" t="s">
        <v>383</v>
      </c>
      <c r="I54" s="2098"/>
    </row>
    <row r="55" spans="1:9" s="454" customFormat="1" ht="18.95" customHeight="1" thickBot="1" x14ac:dyDescent="0.3">
      <c r="A55" s="2051"/>
      <c r="B55" s="525" t="s">
        <v>18</v>
      </c>
      <c r="C55" s="813">
        <v>160</v>
      </c>
      <c r="D55" s="814">
        <v>2</v>
      </c>
      <c r="E55" s="813">
        <v>150</v>
      </c>
      <c r="F55" s="813">
        <v>50</v>
      </c>
      <c r="G55" s="842">
        <f t="shared" si="1"/>
        <v>362</v>
      </c>
      <c r="H55" s="756" t="s">
        <v>369</v>
      </c>
      <c r="I55" s="2098"/>
    </row>
    <row r="56" spans="1:9" s="454" customFormat="1" ht="18.95" customHeight="1" thickBot="1" x14ac:dyDescent="0.3">
      <c r="A56" s="2100"/>
      <c r="B56" s="758" t="s">
        <v>0</v>
      </c>
      <c r="C56" s="838">
        <f>SUM(C52:C55)</f>
        <v>568</v>
      </c>
      <c r="D56" s="838">
        <f>SUM(D52:D55)</f>
        <v>325</v>
      </c>
      <c r="E56" s="837">
        <f>SUM(E52:E55)</f>
        <v>175</v>
      </c>
      <c r="F56" s="838">
        <f>SUM(F52:F55)</f>
        <v>96</v>
      </c>
      <c r="G56" s="838">
        <f t="shared" si="1"/>
        <v>1164</v>
      </c>
      <c r="H56" s="759" t="s">
        <v>372</v>
      </c>
      <c r="I56" s="2099"/>
    </row>
    <row r="57" spans="1:9" s="454" customFormat="1" ht="18.95" customHeight="1" x14ac:dyDescent="0.25">
      <c r="A57" s="2051" t="s">
        <v>646</v>
      </c>
      <c r="B57" s="764" t="s">
        <v>538</v>
      </c>
      <c r="C57" s="817">
        <v>350</v>
      </c>
      <c r="D57" s="818">
        <v>210</v>
      </c>
      <c r="E57" s="817">
        <v>145</v>
      </c>
      <c r="F57" s="817">
        <v>48</v>
      </c>
      <c r="G57" s="841">
        <f t="shared" si="1"/>
        <v>753</v>
      </c>
      <c r="H57" s="851" t="s">
        <v>381</v>
      </c>
      <c r="I57" s="2097" t="s">
        <v>406</v>
      </c>
    </row>
    <row r="58" spans="1:9" s="454" customFormat="1" ht="18.95" customHeight="1" x14ac:dyDescent="0.25">
      <c r="A58" s="2051"/>
      <c r="B58" s="762" t="s">
        <v>197</v>
      </c>
      <c r="C58" s="813">
        <v>122</v>
      </c>
      <c r="D58" s="814">
        <v>110</v>
      </c>
      <c r="E58" s="813">
        <v>18</v>
      </c>
      <c r="F58" s="813">
        <v>78</v>
      </c>
      <c r="G58" s="842">
        <f t="shared" si="1"/>
        <v>328</v>
      </c>
      <c r="H58" s="752" t="s">
        <v>382</v>
      </c>
      <c r="I58" s="2098"/>
    </row>
    <row r="59" spans="1:9" s="454" customFormat="1" ht="18.95" customHeight="1" x14ac:dyDescent="0.25">
      <c r="A59" s="2051"/>
      <c r="B59" s="762" t="s">
        <v>17</v>
      </c>
      <c r="C59" s="813">
        <v>133</v>
      </c>
      <c r="D59" s="814">
        <v>124</v>
      </c>
      <c r="E59" s="813">
        <v>98</v>
      </c>
      <c r="F59" s="813">
        <v>3</v>
      </c>
      <c r="G59" s="842">
        <f t="shared" si="1"/>
        <v>358</v>
      </c>
      <c r="H59" s="752" t="s">
        <v>383</v>
      </c>
      <c r="I59" s="2098"/>
    </row>
    <row r="60" spans="1:9" s="454" customFormat="1" ht="18.95" customHeight="1" thickBot="1" x14ac:dyDescent="0.3">
      <c r="A60" s="2051"/>
      <c r="B60" s="525" t="s">
        <v>18</v>
      </c>
      <c r="C60" s="813">
        <v>322</v>
      </c>
      <c r="D60" s="814">
        <v>154</v>
      </c>
      <c r="E60" s="813">
        <v>58</v>
      </c>
      <c r="F60" s="813">
        <v>1</v>
      </c>
      <c r="G60" s="842">
        <f t="shared" si="1"/>
        <v>535</v>
      </c>
      <c r="H60" s="756" t="s">
        <v>369</v>
      </c>
      <c r="I60" s="2098"/>
    </row>
    <row r="61" spans="1:9" s="454" customFormat="1" ht="18.95" customHeight="1" thickBot="1" x14ac:dyDescent="0.3">
      <c r="A61" s="2100"/>
      <c r="B61" s="758" t="s">
        <v>0</v>
      </c>
      <c r="C61" s="838">
        <f>SUM(C57:C60)</f>
        <v>927</v>
      </c>
      <c r="D61" s="838">
        <f>SUM(D57:D60)</f>
        <v>598</v>
      </c>
      <c r="E61" s="837">
        <f>SUM(E57:E60)</f>
        <v>319</v>
      </c>
      <c r="F61" s="838">
        <f>SUM(F57:F60)</f>
        <v>130</v>
      </c>
      <c r="G61" s="838">
        <f t="shared" si="1"/>
        <v>1974</v>
      </c>
      <c r="H61" s="759" t="s">
        <v>372</v>
      </c>
      <c r="I61" s="2099"/>
    </row>
    <row r="62" spans="1:9" s="454" customFormat="1" ht="18.95" customHeight="1" x14ac:dyDescent="0.25">
      <c r="A62" s="2051" t="s">
        <v>590</v>
      </c>
      <c r="B62" s="757" t="s">
        <v>538</v>
      </c>
      <c r="C62" s="845">
        <v>55</v>
      </c>
      <c r="D62" s="796">
        <v>29</v>
      </c>
      <c r="E62" s="845">
        <v>0</v>
      </c>
      <c r="F62" s="845">
        <v>0</v>
      </c>
      <c r="G62" s="845">
        <f t="shared" si="1"/>
        <v>84</v>
      </c>
      <c r="H62" s="856" t="s">
        <v>381</v>
      </c>
      <c r="I62" s="2097" t="s">
        <v>408</v>
      </c>
    </row>
    <row r="63" spans="1:9" s="454" customFormat="1" ht="18.95" customHeight="1" x14ac:dyDescent="0.25">
      <c r="A63" s="2051"/>
      <c r="B63" s="798" t="s">
        <v>197</v>
      </c>
      <c r="C63" s="857">
        <v>5</v>
      </c>
      <c r="D63" s="799">
        <v>1</v>
      </c>
      <c r="E63" s="857">
        <v>0</v>
      </c>
      <c r="F63" s="857">
        <v>0</v>
      </c>
      <c r="G63" s="857">
        <f t="shared" si="1"/>
        <v>6</v>
      </c>
      <c r="H63" s="801" t="s">
        <v>382</v>
      </c>
      <c r="I63" s="2098"/>
    </row>
    <row r="64" spans="1:9" s="454" customFormat="1" ht="18.95" customHeight="1" x14ac:dyDescent="0.25">
      <c r="A64" s="2051"/>
      <c r="B64" s="798" t="s">
        <v>17</v>
      </c>
      <c r="C64" s="857">
        <v>100</v>
      </c>
      <c r="D64" s="799">
        <v>60</v>
      </c>
      <c r="E64" s="857">
        <v>8</v>
      </c>
      <c r="F64" s="857">
        <v>0</v>
      </c>
      <c r="G64" s="857">
        <f t="shared" si="1"/>
        <v>168</v>
      </c>
      <c r="H64" s="801" t="s">
        <v>383</v>
      </c>
      <c r="I64" s="2098"/>
    </row>
    <row r="65" spans="1:9" s="454" customFormat="1" ht="18.95" customHeight="1" thickBot="1" x14ac:dyDescent="0.3">
      <c r="A65" s="2051"/>
      <c r="B65" s="525" t="s">
        <v>18</v>
      </c>
      <c r="C65" s="857">
        <v>30</v>
      </c>
      <c r="D65" s="799">
        <v>10</v>
      </c>
      <c r="E65" s="857">
        <v>9</v>
      </c>
      <c r="F65" s="857">
        <v>0</v>
      </c>
      <c r="G65" s="857">
        <f t="shared" si="1"/>
        <v>49</v>
      </c>
      <c r="H65" s="756" t="s">
        <v>369</v>
      </c>
      <c r="I65" s="2098"/>
    </row>
    <row r="66" spans="1:9" s="454" customFormat="1" ht="18.95" customHeight="1" thickBot="1" x14ac:dyDescent="0.3">
      <c r="A66" s="2059"/>
      <c r="B66" s="758" t="s">
        <v>0</v>
      </c>
      <c r="C66" s="838">
        <f>SUM(C62:C65)</f>
        <v>190</v>
      </c>
      <c r="D66" s="838">
        <f>SUM(D62:D65)</f>
        <v>100</v>
      </c>
      <c r="E66" s="837">
        <f>SUM(E62:E65)</f>
        <v>17</v>
      </c>
      <c r="F66" s="838">
        <v>0</v>
      </c>
      <c r="G66" s="838">
        <f t="shared" si="1"/>
        <v>307</v>
      </c>
      <c r="H66" s="759" t="s">
        <v>372</v>
      </c>
      <c r="I66" s="2102"/>
    </row>
    <row r="67" spans="1:9" ht="15" x14ac:dyDescent="0.25">
      <c r="H67"/>
    </row>
    <row r="68" spans="1:9" ht="15" x14ac:dyDescent="0.25">
      <c r="H68"/>
    </row>
    <row r="74" spans="1:9" x14ac:dyDescent="0.5">
      <c r="G74" s="320"/>
      <c r="H74"/>
    </row>
    <row r="75" spans="1:9" x14ac:dyDescent="0.5">
      <c r="C75" s="428"/>
      <c r="F75" s="428"/>
      <c r="G75" s="429"/>
      <c r="H75"/>
    </row>
    <row r="76" spans="1:9" ht="15" x14ac:dyDescent="0.25">
      <c r="H76"/>
    </row>
    <row r="77" spans="1:9" ht="15" x14ac:dyDescent="0.25">
      <c r="H77"/>
    </row>
    <row r="78" spans="1:9" ht="15" x14ac:dyDescent="0.25">
      <c r="H78"/>
    </row>
    <row r="79" spans="1:9" ht="15" x14ac:dyDescent="0.25">
      <c r="H79"/>
    </row>
    <row r="80" spans="1:9" ht="15" x14ac:dyDescent="0.25">
      <c r="H80"/>
    </row>
    <row r="126" spans="8:8" ht="15" x14ac:dyDescent="0.25">
      <c r="H126"/>
    </row>
    <row r="127" spans="8:8" ht="15" x14ac:dyDescent="0.25">
      <c r="H127"/>
    </row>
  </sheetData>
  <mergeCells count="32">
    <mergeCell ref="A17:A21"/>
    <mergeCell ref="A27:A31"/>
    <mergeCell ref="A32:A36"/>
    <mergeCell ref="I57:I61"/>
    <mergeCell ref="I7:I11"/>
    <mergeCell ref="I12:I16"/>
    <mergeCell ref="I17:I21"/>
    <mergeCell ref="I27:I31"/>
    <mergeCell ref="I32:I36"/>
    <mergeCell ref="A22:A26"/>
    <mergeCell ref="I4:I5"/>
    <mergeCell ref="I37:I41"/>
    <mergeCell ref="I42:I46"/>
    <mergeCell ref="I47:I51"/>
    <mergeCell ref="I52:I56"/>
    <mergeCell ref="I22:I26"/>
    <mergeCell ref="A62:A66"/>
    <mergeCell ref="A1:I1"/>
    <mergeCell ref="A4:A5"/>
    <mergeCell ref="B4:B5"/>
    <mergeCell ref="C4:F4"/>
    <mergeCell ref="G4:G5"/>
    <mergeCell ref="A12:A16"/>
    <mergeCell ref="A7:A11"/>
    <mergeCell ref="H4:H5"/>
    <mergeCell ref="A47:A51"/>
    <mergeCell ref="A37:A41"/>
    <mergeCell ref="A42:A46"/>
    <mergeCell ref="A52:A56"/>
    <mergeCell ref="A57:A61"/>
    <mergeCell ref="I62:I66"/>
    <mergeCell ref="A2:I2"/>
  </mergeCells>
  <printOptions horizontalCentered="1"/>
  <pageMargins left="0.23622047244094499" right="0.23622047244094499" top="0.74803149606299202" bottom="0.74803149606299202" header="0.31496062992126" footer="0.31496062992126"/>
  <pageSetup paperSize="9" scale="56" orientation="portrait" r:id="rId1"/>
  <headerFooter>
    <oddFooter>&amp;C&amp;14 &amp;"Arial,Bold"45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G54"/>
  <sheetViews>
    <sheetView rightToLeft="1" view="pageBreakPreview" topLeftCell="A4" zoomScale="60" zoomScaleNormal="60" workbookViewId="0">
      <selection activeCell="B24" sqref="B24"/>
    </sheetView>
  </sheetViews>
  <sheetFormatPr defaultColWidth="9.140625" defaultRowHeight="18.75" x14ac:dyDescent="0.3"/>
  <cols>
    <col min="1" max="1" width="25.28515625" style="309" customWidth="1"/>
    <col min="2" max="2" width="13.28515625" style="309" customWidth="1"/>
    <col min="3" max="3" width="11.5703125" style="309" customWidth="1"/>
    <col min="4" max="5" width="8.42578125" style="309" customWidth="1"/>
    <col min="6" max="6" width="12" style="309" customWidth="1"/>
    <col min="7" max="8" width="11.5703125" style="309" customWidth="1"/>
    <col min="9" max="9" width="10.7109375" style="309" customWidth="1"/>
    <col min="10" max="10" width="8.28515625" style="309" customWidth="1"/>
    <col min="11" max="11" width="7.85546875" style="309" customWidth="1"/>
    <col min="12" max="12" width="10" style="309" customWidth="1"/>
    <col min="13" max="13" width="10.7109375" style="309" customWidth="1"/>
    <col min="14" max="14" width="12.28515625" style="309" customWidth="1"/>
    <col min="15" max="15" width="18.42578125" style="309" customWidth="1"/>
    <col min="16" max="16" width="9.5703125" style="309" customWidth="1"/>
    <col min="17" max="17" width="16.28515625" style="309" customWidth="1"/>
    <col min="18" max="18" width="10.7109375" style="309" customWidth="1"/>
    <col min="19" max="19" width="37.28515625" style="339" customWidth="1"/>
    <col min="20" max="16384" width="9.140625" style="309"/>
  </cols>
  <sheetData>
    <row r="1" spans="1:33" ht="23.1" customHeight="1" x14ac:dyDescent="0.3">
      <c r="A1" s="1589" t="s">
        <v>990</v>
      </c>
      <c r="B1" s="1589"/>
      <c r="C1" s="1589"/>
      <c r="D1" s="1589"/>
      <c r="E1" s="1589"/>
      <c r="F1" s="1589"/>
      <c r="G1" s="1589"/>
      <c r="H1" s="1589"/>
      <c r="I1" s="1589"/>
      <c r="J1" s="1589"/>
      <c r="K1" s="1589"/>
      <c r="L1" s="1589"/>
      <c r="M1" s="1589"/>
      <c r="N1" s="1589"/>
      <c r="O1" s="1589"/>
      <c r="P1" s="1589"/>
      <c r="Q1" s="1589"/>
      <c r="R1" s="1589"/>
      <c r="S1" s="1589"/>
    </row>
    <row r="2" spans="1:33" ht="19.5" customHeight="1" x14ac:dyDescent="0.3">
      <c r="A2" s="1589" t="s">
        <v>1009</v>
      </c>
      <c r="B2" s="1589"/>
      <c r="C2" s="1589"/>
      <c r="D2" s="1589"/>
      <c r="E2" s="1589"/>
      <c r="F2" s="1589"/>
      <c r="G2" s="1589"/>
      <c r="H2" s="1589"/>
      <c r="I2" s="1589"/>
      <c r="J2" s="1589"/>
      <c r="K2" s="1589"/>
      <c r="L2" s="1589"/>
      <c r="M2" s="1589"/>
      <c r="N2" s="1589"/>
      <c r="O2" s="1589"/>
      <c r="P2" s="1589"/>
      <c r="Q2" s="1589"/>
      <c r="R2" s="1589"/>
      <c r="S2" s="1589"/>
    </row>
    <row r="3" spans="1:33" ht="20.100000000000001" customHeight="1" thickBot="1" x14ac:dyDescent="0.35">
      <c r="A3" s="1604" t="s">
        <v>692</v>
      </c>
      <c r="B3" s="1604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481" t="s">
        <v>863</v>
      </c>
    </row>
    <row r="4" spans="1:33" ht="33" customHeight="1" thickBot="1" x14ac:dyDescent="0.35">
      <c r="A4" s="1520" t="s">
        <v>775</v>
      </c>
      <c r="B4" s="1594" t="s">
        <v>693</v>
      </c>
      <c r="C4" s="1594"/>
      <c r="D4" s="1594"/>
      <c r="E4" s="1594"/>
      <c r="F4" s="1594"/>
      <c r="G4" s="1594" t="s">
        <v>694</v>
      </c>
      <c r="H4" s="1594"/>
      <c r="I4" s="1594"/>
      <c r="J4" s="1594"/>
      <c r="K4" s="1594"/>
      <c r="L4" s="1594"/>
      <c r="M4" s="1594"/>
      <c r="N4" s="1594" t="s">
        <v>12</v>
      </c>
      <c r="O4" s="1594" t="s">
        <v>13</v>
      </c>
      <c r="P4" s="1594" t="s">
        <v>565</v>
      </c>
      <c r="Q4" s="1594" t="s">
        <v>558</v>
      </c>
      <c r="R4" s="1596" t="s">
        <v>16</v>
      </c>
      <c r="S4" s="1598" t="s">
        <v>862</v>
      </c>
      <c r="V4" s="309">
        <v>0</v>
      </c>
      <c r="W4" s="309">
        <v>6</v>
      </c>
      <c r="X4" s="309">
        <v>370</v>
      </c>
      <c r="Z4" s="309">
        <v>9</v>
      </c>
      <c r="AB4" s="309">
        <f t="shared" ref="AB4:AB27" si="0">SUM(V4:AA4)</f>
        <v>385</v>
      </c>
    </row>
    <row r="5" spans="1:33" ht="27.75" customHeight="1" thickBot="1" x14ac:dyDescent="0.35">
      <c r="A5" s="1590"/>
      <c r="B5" s="1594" t="s">
        <v>289</v>
      </c>
      <c r="C5" s="1594" t="s">
        <v>197</v>
      </c>
      <c r="D5" s="1594" t="s">
        <v>17</v>
      </c>
      <c r="E5" s="1594" t="s">
        <v>18</v>
      </c>
      <c r="F5" s="1594" t="s">
        <v>4</v>
      </c>
      <c r="G5" s="1594" t="s">
        <v>19</v>
      </c>
      <c r="H5" s="1594" t="s">
        <v>20</v>
      </c>
      <c r="I5" s="1606" t="s">
        <v>613</v>
      </c>
      <c r="J5" s="1606"/>
      <c r="K5" s="1606"/>
      <c r="L5" s="1606"/>
      <c r="M5" s="1594" t="s">
        <v>24</v>
      </c>
      <c r="N5" s="1595"/>
      <c r="O5" s="1595"/>
      <c r="P5" s="1595"/>
      <c r="Q5" s="1595"/>
      <c r="R5" s="1597"/>
      <c r="S5" s="1599"/>
      <c r="V5" s="309">
        <v>28</v>
      </c>
      <c r="W5" s="309">
        <v>11</v>
      </c>
      <c r="X5" s="309">
        <v>945</v>
      </c>
      <c r="Z5" s="309">
        <v>163</v>
      </c>
      <c r="AB5" s="309">
        <f t="shared" si="0"/>
        <v>1147</v>
      </c>
    </row>
    <row r="6" spans="1:33" ht="54" customHeight="1" x14ac:dyDescent="0.35">
      <c r="A6" s="1590"/>
      <c r="B6" s="1601"/>
      <c r="C6" s="1602"/>
      <c r="D6" s="1595"/>
      <c r="E6" s="1595"/>
      <c r="F6" s="1595"/>
      <c r="G6" s="1595"/>
      <c r="H6" s="1595"/>
      <c r="I6" s="482" t="s">
        <v>22</v>
      </c>
      <c r="J6" s="482" t="s">
        <v>23</v>
      </c>
      <c r="K6" s="483" t="s">
        <v>191</v>
      </c>
      <c r="L6" s="483" t="s">
        <v>192</v>
      </c>
      <c r="M6" s="1595"/>
      <c r="N6" s="1595"/>
      <c r="O6" s="1595"/>
      <c r="P6" s="1595"/>
      <c r="Q6" s="1595"/>
      <c r="R6" s="1597"/>
      <c r="S6" s="1599"/>
      <c r="T6" s="257"/>
      <c r="V6" s="309">
        <v>5</v>
      </c>
      <c r="W6" s="309">
        <v>11</v>
      </c>
      <c r="X6" s="309">
        <v>816</v>
      </c>
      <c r="Z6" s="309">
        <v>545</v>
      </c>
      <c r="AB6" s="309">
        <f t="shared" si="0"/>
        <v>1377</v>
      </c>
      <c r="AF6" s="309" t="s">
        <v>976</v>
      </c>
    </row>
    <row r="7" spans="1:33" ht="54" customHeight="1" thickBot="1" x14ac:dyDescent="0.4">
      <c r="A7" s="1522"/>
      <c r="B7" s="513" t="s">
        <v>381</v>
      </c>
      <c r="C7" s="513" t="s">
        <v>382</v>
      </c>
      <c r="D7" s="513" t="s">
        <v>383</v>
      </c>
      <c r="E7" s="513" t="s">
        <v>369</v>
      </c>
      <c r="F7" s="513" t="s">
        <v>709</v>
      </c>
      <c r="G7" s="513" t="s">
        <v>373</v>
      </c>
      <c r="H7" s="513" t="s">
        <v>384</v>
      </c>
      <c r="I7" s="513" t="s">
        <v>376</v>
      </c>
      <c r="J7" s="514" t="s">
        <v>385</v>
      </c>
      <c r="K7" s="513" t="s">
        <v>386</v>
      </c>
      <c r="L7" s="513" t="s">
        <v>410</v>
      </c>
      <c r="M7" s="513" t="s">
        <v>379</v>
      </c>
      <c r="N7" s="513" t="s">
        <v>387</v>
      </c>
      <c r="O7" s="513" t="s">
        <v>380</v>
      </c>
      <c r="P7" s="513" t="s">
        <v>677</v>
      </c>
      <c r="Q7" s="513" t="s">
        <v>559</v>
      </c>
      <c r="R7" s="513" t="s">
        <v>388</v>
      </c>
      <c r="S7" s="1600"/>
      <c r="T7" s="257"/>
      <c r="V7" s="309">
        <v>520</v>
      </c>
      <c r="W7" s="1276">
        <v>118</v>
      </c>
      <c r="X7" s="1276">
        <v>1628</v>
      </c>
      <c r="Z7" s="309">
        <v>345</v>
      </c>
      <c r="AB7" s="309">
        <f t="shared" si="0"/>
        <v>2611</v>
      </c>
    </row>
    <row r="8" spans="1:33" ht="21.95" customHeight="1" thickBot="1" x14ac:dyDescent="0.35">
      <c r="A8" s="486" t="s">
        <v>637</v>
      </c>
      <c r="B8" s="487"/>
      <c r="C8" s="487"/>
      <c r="D8" s="487"/>
      <c r="E8" s="487"/>
      <c r="F8" s="487"/>
      <c r="G8" s="487"/>
      <c r="H8" s="487"/>
      <c r="I8" s="488"/>
      <c r="J8" s="488"/>
      <c r="K8" s="487"/>
      <c r="L8" s="487"/>
      <c r="M8" s="487"/>
      <c r="N8" s="487"/>
      <c r="O8" s="487"/>
      <c r="P8" s="489"/>
      <c r="Q8" s="489"/>
      <c r="R8" s="1616" t="s">
        <v>698</v>
      </c>
      <c r="S8" s="1616"/>
      <c r="V8" s="309">
        <v>87</v>
      </c>
      <c r="W8" s="1276">
        <v>72</v>
      </c>
      <c r="X8" s="1276">
        <v>1148</v>
      </c>
      <c r="Z8" s="309">
        <v>342</v>
      </c>
      <c r="AB8" s="309">
        <f t="shared" si="0"/>
        <v>1649</v>
      </c>
    </row>
    <row r="9" spans="1:33" s="310" customFormat="1" ht="24" customHeight="1" x14ac:dyDescent="0.25">
      <c r="A9" s="492" t="s">
        <v>196</v>
      </c>
      <c r="B9" s="989">
        <v>206</v>
      </c>
      <c r="C9" s="989">
        <v>47</v>
      </c>
      <c r="D9" s="989">
        <v>93</v>
      </c>
      <c r="E9" s="989">
        <v>24</v>
      </c>
      <c r="F9" s="989">
        <f t="shared" ref="F9:F31" si="1">SUM(B9:E9)</f>
        <v>370</v>
      </c>
      <c r="G9" s="989">
        <v>9</v>
      </c>
      <c r="H9" s="989">
        <v>0</v>
      </c>
      <c r="I9" s="989">
        <v>1</v>
      </c>
      <c r="J9" s="989">
        <v>0</v>
      </c>
      <c r="K9" s="989">
        <v>0</v>
      </c>
      <c r="L9" s="989">
        <v>5</v>
      </c>
      <c r="M9" s="989">
        <f t="shared" ref="M9:M28" si="2">SUM(I9:L9)</f>
        <v>6</v>
      </c>
      <c r="N9" s="989">
        <v>15</v>
      </c>
      <c r="O9" s="989">
        <v>0</v>
      </c>
      <c r="P9" s="989">
        <v>385</v>
      </c>
      <c r="Q9" s="989">
        <v>4</v>
      </c>
      <c r="R9" s="615">
        <f t="shared" ref="R9:R32" si="3">SUM(P9:Q9)</f>
        <v>389</v>
      </c>
      <c r="S9" s="1185" t="s">
        <v>389</v>
      </c>
      <c r="T9" s="362"/>
      <c r="U9" s="1148"/>
      <c r="V9" s="1148">
        <v>28</v>
      </c>
      <c r="W9" s="1279">
        <v>369</v>
      </c>
      <c r="X9" s="1280">
        <v>1197</v>
      </c>
      <c r="Z9" s="310">
        <v>1627</v>
      </c>
      <c r="AB9" s="310">
        <f t="shared" si="0"/>
        <v>3221</v>
      </c>
    </row>
    <row r="10" spans="1:33" s="311" customFormat="1" ht="24" customHeight="1" x14ac:dyDescent="0.25">
      <c r="A10" s="496" t="s">
        <v>301</v>
      </c>
      <c r="B10" s="536">
        <v>320</v>
      </c>
      <c r="C10" s="536">
        <v>163</v>
      </c>
      <c r="D10" s="536">
        <v>100</v>
      </c>
      <c r="E10" s="536">
        <v>362</v>
      </c>
      <c r="F10" s="536">
        <f t="shared" si="1"/>
        <v>945</v>
      </c>
      <c r="G10" s="536">
        <v>163</v>
      </c>
      <c r="H10" s="536">
        <v>0</v>
      </c>
      <c r="I10" s="536">
        <v>8</v>
      </c>
      <c r="J10" s="536">
        <v>0</v>
      </c>
      <c r="K10" s="536">
        <v>0</v>
      </c>
      <c r="L10" s="536">
        <v>3</v>
      </c>
      <c r="M10" s="534">
        <f t="shared" si="2"/>
        <v>11</v>
      </c>
      <c r="N10" s="534">
        <v>174</v>
      </c>
      <c r="O10" s="536">
        <v>28</v>
      </c>
      <c r="P10" s="535">
        <v>1147</v>
      </c>
      <c r="Q10" s="535">
        <v>1</v>
      </c>
      <c r="R10" s="534">
        <f t="shared" si="3"/>
        <v>1148</v>
      </c>
      <c r="S10" s="499" t="s">
        <v>390</v>
      </c>
      <c r="V10" s="1150">
        <v>3</v>
      </c>
      <c r="W10" s="1281">
        <v>9</v>
      </c>
      <c r="X10" s="1281">
        <v>1074</v>
      </c>
      <c r="Z10" s="311">
        <v>251</v>
      </c>
      <c r="AB10" s="311">
        <f t="shared" si="0"/>
        <v>1337</v>
      </c>
    </row>
    <row r="11" spans="1:33" ht="24" customHeight="1" x14ac:dyDescent="0.3">
      <c r="A11" s="496" t="s">
        <v>44</v>
      </c>
      <c r="B11" s="536">
        <v>131</v>
      </c>
      <c r="C11" s="536">
        <v>121</v>
      </c>
      <c r="D11" s="536">
        <v>45</v>
      </c>
      <c r="E11" s="536">
        <v>519</v>
      </c>
      <c r="F11" s="536">
        <f t="shared" si="1"/>
        <v>816</v>
      </c>
      <c r="G11" s="536">
        <v>545</v>
      </c>
      <c r="H11" s="536">
        <v>0</v>
      </c>
      <c r="I11" s="536">
        <v>3</v>
      </c>
      <c r="J11" s="536">
        <v>1</v>
      </c>
      <c r="K11" s="536">
        <v>3</v>
      </c>
      <c r="L11" s="536">
        <v>4</v>
      </c>
      <c r="M11" s="534">
        <f t="shared" si="2"/>
        <v>11</v>
      </c>
      <c r="N11" s="534">
        <v>556</v>
      </c>
      <c r="O11" s="536">
        <v>5</v>
      </c>
      <c r="P11" s="535">
        <v>1377</v>
      </c>
      <c r="Q11" s="535">
        <v>2</v>
      </c>
      <c r="R11" s="534">
        <f t="shared" si="3"/>
        <v>1379</v>
      </c>
      <c r="S11" s="499" t="s">
        <v>391</v>
      </c>
      <c r="U11" s="1149"/>
      <c r="V11" s="139">
        <v>12</v>
      </c>
      <c r="W11" s="1277">
        <v>201</v>
      </c>
      <c r="X11" s="1276">
        <v>432</v>
      </c>
      <c r="Z11" s="309">
        <v>358</v>
      </c>
      <c r="AB11" s="309">
        <f t="shared" si="0"/>
        <v>1003</v>
      </c>
    </row>
    <row r="12" spans="1:33" ht="24" customHeight="1" x14ac:dyDescent="0.3">
      <c r="A12" s="496" t="s">
        <v>36</v>
      </c>
      <c r="B12" s="536">
        <v>663</v>
      </c>
      <c r="C12" s="536">
        <v>271</v>
      </c>
      <c r="D12" s="536">
        <v>97</v>
      </c>
      <c r="E12" s="536">
        <v>597</v>
      </c>
      <c r="F12" s="536">
        <f t="shared" si="1"/>
        <v>1628</v>
      </c>
      <c r="G12" s="536">
        <v>333</v>
      </c>
      <c r="H12" s="536">
        <v>12</v>
      </c>
      <c r="I12" s="536">
        <v>86</v>
      </c>
      <c r="J12" s="536">
        <v>0</v>
      </c>
      <c r="K12" s="536">
        <v>6</v>
      </c>
      <c r="L12" s="536">
        <v>26</v>
      </c>
      <c r="M12" s="534">
        <f t="shared" si="2"/>
        <v>118</v>
      </c>
      <c r="N12" s="534">
        <v>463</v>
      </c>
      <c r="O12" s="536">
        <v>520</v>
      </c>
      <c r="P12" s="535">
        <v>2611</v>
      </c>
      <c r="Q12" s="535">
        <v>0</v>
      </c>
      <c r="R12" s="534">
        <f t="shared" si="3"/>
        <v>2611</v>
      </c>
      <c r="S12" s="499" t="s">
        <v>392</v>
      </c>
      <c r="U12" s="1149"/>
      <c r="V12" s="139">
        <v>0</v>
      </c>
      <c r="W12" s="1277">
        <v>28</v>
      </c>
      <c r="X12" s="1276">
        <v>899</v>
      </c>
      <c r="Z12" s="309">
        <v>519</v>
      </c>
      <c r="AB12" s="309">
        <f t="shared" si="0"/>
        <v>1446</v>
      </c>
    </row>
    <row r="13" spans="1:33" ht="24" customHeight="1" x14ac:dyDescent="0.3">
      <c r="A13" s="496" t="s">
        <v>136</v>
      </c>
      <c r="B13" s="536">
        <v>436</v>
      </c>
      <c r="C13" s="536">
        <v>239</v>
      </c>
      <c r="D13" s="536">
        <v>264</v>
      </c>
      <c r="E13" s="536">
        <v>209</v>
      </c>
      <c r="F13" s="536">
        <f t="shared" si="1"/>
        <v>1148</v>
      </c>
      <c r="G13" s="536">
        <v>328</v>
      </c>
      <c r="H13" s="536">
        <v>14</v>
      </c>
      <c r="I13" s="536">
        <v>6</v>
      </c>
      <c r="J13" s="536">
        <v>11</v>
      </c>
      <c r="K13" s="536">
        <v>1</v>
      </c>
      <c r="L13" s="536">
        <v>54</v>
      </c>
      <c r="M13" s="534">
        <f t="shared" si="2"/>
        <v>72</v>
      </c>
      <c r="N13" s="534">
        <v>414</v>
      </c>
      <c r="O13" s="536">
        <v>87</v>
      </c>
      <c r="P13" s="535">
        <v>1649</v>
      </c>
      <c r="Q13" s="535">
        <v>9</v>
      </c>
      <c r="R13" s="534">
        <f t="shared" si="3"/>
        <v>1658</v>
      </c>
      <c r="S13" s="499" t="s">
        <v>393</v>
      </c>
      <c r="U13" s="1149"/>
      <c r="V13" s="139">
        <v>2</v>
      </c>
      <c r="W13" s="1277">
        <v>7</v>
      </c>
      <c r="X13" s="1276">
        <v>356</v>
      </c>
      <c r="Z13" s="309">
        <v>112</v>
      </c>
      <c r="AB13" s="309">
        <f t="shared" si="0"/>
        <v>477</v>
      </c>
    </row>
    <row r="14" spans="1:33" ht="24" customHeight="1" x14ac:dyDescent="0.3">
      <c r="A14" s="496" t="s">
        <v>35</v>
      </c>
      <c r="B14" s="536">
        <v>293</v>
      </c>
      <c r="C14" s="536">
        <v>124</v>
      </c>
      <c r="D14" s="536">
        <v>133</v>
      </c>
      <c r="E14" s="536">
        <v>647</v>
      </c>
      <c r="F14" s="536">
        <f t="shared" si="1"/>
        <v>1197</v>
      </c>
      <c r="G14" s="536">
        <v>1611</v>
      </c>
      <c r="H14" s="536">
        <v>16</v>
      </c>
      <c r="I14" s="536">
        <v>319</v>
      </c>
      <c r="J14" s="536">
        <v>2</v>
      </c>
      <c r="K14" s="536">
        <v>10</v>
      </c>
      <c r="L14" s="536">
        <v>38</v>
      </c>
      <c r="M14" s="534">
        <f t="shared" si="2"/>
        <v>369</v>
      </c>
      <c r="N14" s="534">
        <v>1996</v>
      </c>
      <c r="O14" s="536">
        <v>28</v>
      </c>
      <c r="P14" s="535">
        <v>3221</v>
      </c>
      <c r="Q14" s="535">
        <v>9</v>
      </c>
      <c r="R14" s="534">
        <f t="shared" si="3"/>
        <v>3230</v>
      </c>
      <c r="S14" s="499" t="s">
        <v>394</v>
      </c>
      <c r="U14" s="1149"/>
      <c r="V14" s="139">
        <v>1</v>
      </c>
      <c r="W14" s="1277">
        <v>2</v>
      </c>
      <c r="X14" s="1276">
        <v>436</v>
      </c>
      <c r="Z14" s="309">
        <v>15</v>
      </c>
      <c r="AB14" s="309">
        <f t="shared" si="0"/>
        <v>454</v>
      </c>
    </row>
    <row r="15" spans="1:33" ht="24" customHeight="1" x14ac:dyDescent="0.3">
      <c r="A15" s="496" t="s">
        <v>37</v>
      </c>
      <c r="B15" s="536">
        <v>458</v>
      </c>
      <c r="C15" s="536">
        <v>167</v>
      </c>
      <c r="D15" s="536">
        <v>84</v>
      </c>
      <c r="E15" s="536">
        <v>365</v>
      </c>
      <c r="F15" s="536">
        <f t="shared" si="1"/>
        <v>1074</v>
      </c>
      <c r="G15" s="536">
        <v>251</v>
      </c>
      <c r="H15" s="536">
        <v>0</v>
      </c>
      <c r="I15" s="536">
        <v>6</v>
      </c>
      <c r="J15" s="536">
        <v>0</v>
      </c>
      <c r="K15" s="536">
        <v>2</v>
      </c>
      <c r="L15" s="536">
        <v>1</v>
      </c>
      <c r="M15" s="534">
        <f t="shared" si="2"/>
        <v>9</v>
      </c>
      <c r="N15" s="534">
        <v>260</v>
      </c>
      <c r="O15" s="536">
        <v>3</v>
      </c>
      <c r="P15" s="535">
        <v>1337</v>
      </c>
      <c r="Q15" s="535">
        <v>1</v>
      </c>
      <c r="R15" s="534">
        <f t="shared" si="3"/>
        <v>1338</v>
      </c>
      <c r="S15" s="499" t="s">
        <v>395</v>
      </c>
      <c r="U15" s="1149"/>
      <c r="V15" s="139">
        <v>37</v>
      </c>
      <c r="W15" s="1277">
        <v>117</v>
      </c>
      <c r="X15" s="1276">
        <v>1338</v>
      </c>
      <c r="Z15" s="309">
        <v>808</v>
      </c>
      <c r="AB15" s="309">
        <f t="shared" si="0"/>
        <v>2300</v>
      </c>
    </row>
    <row r="16" spans="1:33" ht="24" customHeight="1" x14ac:dyDescent="0.3">
      <c r="A16" s="496" t="s">
        <v>123</v>
      </c>
      <c r="B16" s="536">
        <v>190</v>
      </c>
      <c r="C16" s="536">
        <v>77</v>
      </c>
      <c r="D16" s="536">
        <v>35</v>
      </c>
      <c r="E16" s="536">
        <v>130</v>
      </c>
      <c r="F16" s="536">
        <f t="shared" si="1"/>
        <v>432</v>
      </c>
      <c r="G16" s="536">
        <v>314</v>
      </c>
      <c r="H16" s="536">
        <v>44</v>
      </c>
      <c r="I16" s="536">
        <v>188</v>
      </c>
      <c r="J16" s="536">
        <v>0</v>
      </c>
      <c r="K16" s="536">
        <v>3</v>
      </c>
      <c r="L16" s="536">
        <v>10</v>
      </c>
      <c r="M16" s="534">
        <f t="shared" si="2"/>
        <v>201</v>
      </c>
      <c r="N16" s="534">
        <v>559</v>
      </c>
      <c r="O16" s="536">
        <v>12</v>
      </c>
      <c r="P16" s="535">
        <v>1003</v>
      </c>
      <c r="Q16" s="535">
        <v>0</v>
      </c>
      <c r="R16" s="534">
        <f t="shared" si="3"/>
        <v>1003</v>
      </c>
      <c r="S16" s="499" t="s">
        <v>396</v>
      </c>
      <c r="U16" s="1149"/>
      <c r="V16" s="139">
        <v>89</v>
      </c>
      <c r="W16" s="1277">
        <v>110</v>
      </c>
      <c r="X16" s="1276">
        <v>944</v>
      </c>
      <c r="Z16" s="309">
        <v>1307</v>
      </c>
      <c r="AB16" s="309">
        <f t="shared" si="0"/>
        <v>2450</v>
      </c>
      <c r="AG16" s="309" t="s">
        <v>975</v>
      </c>
    </row>
    <row r="17" spans="1:28" ht="36.75" customHeight="1" x14ac:dyDescent="0.3">
      <c r="A17" s="496" t="s">
        <v>928</v>
      </c>
      <c r="B17" s="536">
        <v>271</v>
      </c>
      <c r="C17" s="536">
        <v>308</v>
      </c>
      <c r="D17" s="536">
        <v>73</v>
      </c>
      <c r="E17" s="536">
        <v>247</v>
      </c>
      <c r="F17" s="536">
        <f t="shared" si="1"/>
        <v>899</v>
      </c>
      <c r="G17" s="536">
        <v>519</v>
      </c>
      <c r="H17" s="536">
        <v>0</v>
      </c>
      <c r="I17" s="536">
        <v>10</v>
      </c>
      <c r="J17" s="536">
        <v>8</v>
      </c>
      <c r="K17" s="536">
        <v>5</v>
      </c>
      <c r="L17" s="536">
        <v>5</v>
      </c>
      <c r="M17" s="534">
        <f t="shared" si="2"/>
        <v>28</v>
      </c>
      <c r="N17" s="534">
        <v>547</v>
      </c>
      <c r="O17" s="536">
        <v>0</v>
      </c>
      <c r="P17" s="535">
        <v>1446</v>
      </c>
      <c r="Q17" s="535">
        <v>9</v>
      </c>
      <c r="R17" s="534">
        <f t="shared" si="3"/>
        <v>1455</v>
      </c>
      <c r="S17" s="499" t="s">
        <v>927</v>
      </c>
      <c r="U17" s="1149"/>
      <c r="V17" s="139">
        <v>300</v>
      </c>
      <c r="W17" s="1277">
        <v>851</v>
      </c>
      <c r="X17" s="1276">
        <v>1176</v>
      </c>
      <c r="Z17" s="309">
        <v>1336</v>
      </c>
      <c r="AB17" s="309">
        <f t="shared" si="0"/>
        <v>3663</v>
      </c>
    </row>
    <row r="18" spans="1:28" ht="24" customHeight="1" x14ac:dyDescent="0.3">
      <c r="A18" s="496" t="s">
        <v>139</v>
      </c>
      <c r="B18" s="536">
        <v>100</v>
      </c>
      <c r="C18" s="536">
        <v>61</v>
      </c>
      <c r="D18" s="536">
        <v>36</v>
      </c>
      <c r="E18" s="536">
        <v>159</v>
      </c>
      <c r="F18" s="536">
        <f t="shared" si="1"/>
        <v>356</v>
      </c>
      <c r="G18" s="536">
        <v>110</v>
      </c>
      <c r="H18" s="536">
        <v>2</v>
      </c>
      <c r="I18" s="536">
        <v>0</v>
      </c>
      <c r="J18" s="536">
        <v>2</v>
      </c>
      <c r="K18" s="536">
        <v>0</v>
      </c>
      <c r="L18" s="536">
        <v>5</v>
      </c>
      <c r="M18" s="534">
        <f t="shared" si="2"/>
        <v>7</v>
      </c>
      <c r="N18" s="534">
        <v>119</v>
      </c>
      <c r="O18" s="536">
        <v>2</v>
      </c>
      <c r="P18" s="535">
        <v>477</v>
      </c>
      <c r="Q18" s="535">
        <v>0</v>
      </c>
      <c r="R18" s="534">
        <f t="shared" si="3"/>
        <v>477</v>
      </c>
      <c r="S18" s="499" t="s">
        <v>397</v>
      </c>
      <c r="U18" s="1149"/>
      <c r="V18" s="139">
        <v>151</v>
      </c>
      <c r="W18" s="1277">
        <v>126</v>
      </c>
      <c r="X18" s="1276">
        <v>520</v>
      </c>
      <c r="Z18" s="309">
        <v>659</v>
      </c>
      <c r="AB18" s="309">
        <f t="shared" si="0"/>
        <v>1456</v>
      </c>
    </row>
    <row r="19" spans="1:28" ht="33" customHeight="1" x14ac:dyDescent="0.3">
      <c r="A19" s="496" t="s">
        <v>39</v>
      </c>
      <c r="B19" s="536">
        <v>166</v>
      </c>
      <c r="C19" s="536">
        <v>116</v>
      </c>
      <c r="D19" s="536">
        <v>108</v>
      </c>
      <c r="E19" s="536">
        <v>46</v>
      </c>
      <c r="F19" s="536">
        <f t="shared" si="1"/>
        <v>436</v>
      </c>
      <c r="G19" s="536">
        <v>15</v>
      </c>
      <c r="H19" s="536">
        <v>0</v>
      </c>
      <c r="I19" s="536">
        <v>0</v>
      </c>
      <c r="J19" s="536">
        <v>0</v>
      </c>
      <c r="K19" s="536">
        <v>0</v>
      </c>
      <c r="L19" s="536">
        <v>2</v>
      </c>
      <c r="M19" s="534">
        <f t="shared" si="2"/>
        <v>2</v>
      </c>
      <c r="N19" s="534">
        <v>17</v>
      </c>
      <c r="O19" s="536">
        <v>1</v>
      </c>
      <c r="P19" s="535">
        <v>454</v>
      </c>
      <c r="Q19" s="535">
        <v>0</v>
      </c>
      <c r="R19" s="534">
        <f t="shared" si="3"/>
        <v>454</v>
      </c>
      <c r="S19" s="499" t="s">
        <v>398</v>
      </c>
      <c r="U19" s="1149"/>
      <c r="V19" s="139">
        <v>8</v>
      </c>
      <c r="W19" s="1277">
        <v>3</v>
      </c>
      <c r="X19" s="1276">
        <v>410</v>
      </c>
      <c r="Z19" s="309">
        <v>110</v>
      </c>
      <c r="AB19" s="309">
        <f t="shared" si="0"/>
        <v>531</v>
      </c>
    </row>
    <row r="20" spans="1:28" ht="24" customHeight="1" x14ac:dyDescent="0.3">
      <c r="A20" s="496" t="s">
        <v>33</v>
      </c>
      <c r="B20" s="536">
        <v>359</v>
      </c>
      <c r="C20" s="536">
        <v>105</v>
      </c>
      <c r="D20" s="536">
        <v>509</v>
      </c>
      <c r="E20" s="536">
        <v>365</v>
      </c>
      <c r="F20" s="536">
        <f t="shared" si="1"/>
        <v>1338</v>
      </c>
      <c r="G20" s="536">
        <v>808</v>
      </c>
      <c r="H20" s="536">
        <v>0</v>
      </c>
      <c r="I20" s="536">
        <v>33</v>
      </c>
      <c r="J20" s="536">
        <v>39</v>
      </c>
      <c r="K20" s="536">
        <v>1</v>
      </c>
      <c r="L20" s="536">
        <v>44</v>
      </c>
      <c r="M20" s="534">
        <f t="shared" si="2"/>
        <v>117</v>
      </c>
      <c r="N20" s="534">
        <v>925</v>
      </c>
      <c r="O20" s="536">
        <v>37</v>
      </c>
      <c r="P20" s="535">
        <v>2300</v>
      </c>
      <c r="Q20" s="535">
        <v>10</v>
      </c>
      <c r="R20" s="534">
        <f t="shared" si="3"/>
        <v>2310</v>
      </c>
      <c r="S20" s="499" t="s">
        <v>399</v>
      </c>
      <c r="U20" s="1149"/>
      <c r="V20" s="139">
        <v>54</v>
      </c>
      <c r="W20" s="1277">
        <v>100</v>
      </c>
      <c r="X20" s="1276">
        <v>244</v>
      </c>
      <c r="Z20" s="309">
        <v>458</v>
      </c>
      <c r="AB20" s="309">
        <f t="shared" si="0"/>
        <v>856</v>
      </c>
    </row>
    <row r="21" spans="1:28" ht="24" customHeight="1" x14ac:dyDescent="0.3">
      <c r="A21" s="496" t="s">
        <v>134</v>
      </c>
      <c r="B21" s="536">
        <v>157</v>
      </c>
      <c r="C21" s="536">
        <v>113</v>
      </c>
      <c r="D21" s="536">
        <v>428</v>
      </c>
      <c r="E21" s="536">
        <v>246</v>
      </c>
      <c r="F21" s="536">
        <f t="shared" si="1"/>
        <v>944</v>
      </c>
      <c r="G21" s="536">
        <v>1304</v>
      </c>
      <c r="H21" s="536">
        <v>3</v>
      </c>
      <c r="I21" s="536">
        <v>44</v>
      </c>
      <c r="J21" s="536">
        <v>5</v>
      </c>
      <c r="K21" s="536">
        <v>17</v>
      </c>
      <c r="L21" s="536">
        <v>44</v>
      </c>
      <c r="M21" s="534">
        <f t="shared" si="2"/>
        <v>110</v>
      </c>
      <c r="N21" s="534">
        <v>1417</v>
      </c>
      <c r="O21" s="536">
        <v>89</v>
      </c>
      <c r="P21" s="535">
        <v>2450</v>
      </c>
      <c r="Q21" s="535">
        <v>8</v>
      </c>
      <c r="R21" s="534">
        <f t="shared" si="3"/>
        <v>2458</v>
      </c>
      <c r="S21" s="499" t="s">
        <v>400</v>
      </c>
      <c r="U21" s="1149"/>
      <c r="V21" s="139">
        <v>156</v>
      </c>
      <c r="W21" s="1277">
        <v>174</v>
      </c>
      <c r="X21" s="1276">
        <v>4145</v>
      </c>
      <c r="Z21" s="309">
        <v>1322</v>
      </c>
      <c r="AB21" s="309">
        <f t="shared" si="0"/>
        <v>5797</v>
      </c>
    </row>
    <row r="22" spans="1:28" ht="24" customHeight="1" x14ac:dyDescent="0.3">
      <c r="A22" s="496" t="s">
        <v>30</v>
      </c>
      <c r="B22" s="536">
        <v>318</v>
      </c>
      <c r="C22" s="536">
        <v>354</v>
      </c>
      <c r="D22" s="536">
        <v>231</v>
      </c>
      <c r="E22" s="536">
        <v>273</v>
      </c>
      <c r="F22" s="536">
        <f t="shared" si="1"/>
        <v>1176</v>
      </c>
      <c r="G22" s="536">
        <v>1336</v>
      </c>
      <c r="H22" s="536">
        <v>0</v>
      </c>
      <c r="I22" s="536">
        <v>131</v>
      </c>
      <c r="J22" s="536">
        <v>268</v>
      </c>
      <c r="K22" s="536">
        <v>81</v>
      </c>
      <c r="L22" s="536">
        <v>371</v>
      </c>
      <c r="M22" s="534">
        <f t="shared" si="2"/>
        <v>851</v>
      </c>
      <c r="N22" s="534">
        <v>2187</v>
      </c>
      <c r="O22" s="536">
        <v>300</v>
      </c>
      <c r="P22" s="535">
        <v>3663</v>
      </c>
      <c r="Q22" s="535">
        <v>3</v>
      </c>
      <c r="R22" s="534">
        <f t="shared" si="3"/>
        <v>3666</v>
      </c>
      <c r="S22" s="499" t="s">
        <v>401</v>
      </c>
      <c r="U22" s="1149"/>
      <c r="V22" s="139">
        <v>5</v>
      </c>
      <c r="W22" s="1277">
        <v>4</v>
      </c>
      <c r="X22" s="1276">
        <v>219</v>
      </c>
      <c r="Z22" s="309">
        <v>66</v>
      </c>
      <c r="AB22" s="309">
        <f t="shared" si="0"/>
        <v>294</v>
      </c>
    </row>
    <row r="23" spans="1:28" ht="24" customHeight="1" x14ac:dyDescent="0.3">
      <c r="A23" s="496" t="s">
        <v>296</v>
      </c>
      <c r="B23" s="536">
        <v>131</v>
      </c>
      <c r="C23" s="536">
        <v>149</v>
      </c>
      <c r="D23" s="536">
        <v>18</v>
      </c>
      <c r="E23" s="536">
        <v>222</v>
      </c>
      <c r="F23" s="536">
        <f t="shared" si="1"/>
        <v>520</v>
      </c>
      <c r="G23" s="536">
        <v>657</v>
      </c>
      <c r="H23" s="536">
        <v>2</v>
      </c>
      <c r="I23" s="536">
        <v>30</v>
      </c>
      <c r="J23" s="536">
        <v>19</v>
      </c>
      <c r="K23" s="536">
        <v>23</v>
      </c>
      <c r="L23" s="536">
        <v>54</v>
      </c>
      <c r="M23" s="534">
        <f t="shared" si="2"/>
        <v>126</v>
      </c>
      <c r="N23" s="534">
        <v>785</v>
      </c>
      <c r="O23" s="536">
        <v>151</v>
      </c>
      <c r="P23" s="535">
        <v>1456</v>
      </c>
      <c r="Q23" s="535">
        <v>1</v>
      </c>
      <c r="R23" s="534">
        <f t="shared" si="3"/>
        <v>1457</v>
      </c>
      <c r="S23" s="499" t="s">
        <v>402</v>
      </c>
      <c r="U23" s="1149"/>
      <c r="V23" s="139">
        <v>41</v>
      </c>
      <c r="W23" s="1277">
        <v>28</v>
      </c>
      <c r="X23" s="1276">
        <v>374</v>
      </c>
      <c r="Z23" s="309">
        <v>371</v>
      </c>
      <c r="AB23" s="309">
        <f t="shared" si="0"/>
        <v>814</v>
      </c>
    </row>
    <row r="24" spans="1:28" ht="24" customHeight="1" x14ac:dyDescent="0.3">
      <c r="A24" s="496" t="s">
        <v>42</v>
      </c>
      <c r="B24" s="536">
        <v>219</v>
      </c>
      <c r="C24" s="536">
        <v>142</v>
      </c>
      <c r="D24" s="536">
        <v>19</v>
      </c>
      <c r="E24" s="536">
        <v>30</v>
      </c>
      <c r="F24" s="536">
        <f t="shared" si="1"/>
        <v>410</v>
      </c>
      <c r="G24" s="536">
        <v>109</v>
      </c>
      <c r="H24" s="536">
        <v>1</v>
      </c>
      <c r="I24" s="536">
        <v>1</v>
      </c>
      <c r="J24" s="536">
        <v>2</v>
      </c>
      <c r="K24" s="536">
        <v>0</v>
      </c>
      <c r="L24" s="536">
        <v>0</v>
      </c>
      <c r="M24" s="534">
        <f t="shared" si="2"/>
        <v>3</v>
      </c>
      <c r="N24" s="534">
        <v>113</v>
      </c>
      <c r="O24" s="536">
        <v>8</v>
      </c>
      <c r="P24" s="535">
        <v>531</v>
      </c>
      <c r="Q24" s="535">
        <v>0</v>
      </c>
      <c r="R24" s="534">
        <f t="shared" si="3"/>
        <v>531</v>
      </c>
      <c r="S24" s="499" t="s">
        <v>403</v>
      </c>
      <c r="U24" s="1149"/>
      <c r="V24" s="139">
        <v>56</v>
      </c>
      <c r="W24" s="1277">
        <v>0</v>
      </c>
      <c r="X24" s="1276">
        <v>67</v>
      </c>
      <c r="Z24" s="309">
        <v>48</v>
      </c>
      <c r="AB24" s="309">
        <f t="shared" si="0"/>
        <v>171</v>
      </c>
    </row>
    <row r="25" spans="1:28" ht="24" customHeight="1" x14ac:dyDescent="0.3">
      <c r="A25" s="496" t="s">
        <v>26</v>
      </c>
      <c r="B25" s="536">
        <v>80</v>
      </c>
      <c r="C25" s="536">
        <v>115</v>
      </c>
      <c r="D25" s="536">
        <v>31</v>
      </c>
      <c r="E25" s="536">
        <v>18</v>
      </c>
      <c r="F25" s="536">
        <f t="shared" si="1"/>
        <v>244</v>
      </c>
      <c r="G25" s="536">
        <v>457</v>
      </c>
      <c r="H25" s="536">
        <v>1</v>
      </c>
      <c r="I25" s="536">
        <v>14</v>
      </c>
      <c r="J25" s="536">
        <v>23</v>
      </c>
      <c r="K25" s="536">
        <v>38</v>
      </c>
      <c r="L25" s="536">
        <v>25</v>
      </c>
      <c r="M25" s="534">
        <f t="shared" si="2"/>
        <v>100</v>
      </c>
      <c r="N25" s="534">
        <v>558</v>
      </c>
      <c r="O25" s="536">
        <v>54</v>
      </c>
      <c r="P25" s="535">
        <v>856</v>
      </c>
      <c r="Q25" s="535">
        <v>0</v>
      </c>
      <c r="R25" s="534">
        <f t="shared" si="3"/>
        <v>856</v>
      </c>
      <c r="S25" s="499" t="s">
        <v>404</v>
      </c>
      <c r="U25" s="1149"/>
      <c r="V25" s="139">
        <v>46</v>
      </c>
      <c r="W25" s="1277">
        <v>6</v>
      </c>
      <c r="X25" s="1276">
        <v>387</v>
      </c>
      <c r="Z25" s="309">
        <v>331</v>
      </c>
      <c r="AB25" s="309">
        <f t="shared" si="0"/>
        <v>770</v>
      </c>
    </row>
    <row r="26" spans="1:28" ht="33.75" customHeight="1" x14ac:dyDescent="0.3">
      <c r="A26" s="496" t="s">
        <v>34</v>
      </c>
      <c r="B26" s="536">
        <v>1285</v>
      </c>
      <c r="C26" s="536">
        <v>1047</v>
      </c>
      <c r="D26" s="536">
        <v>446</v>
      </c>
      <c r="E26" s="536">
        <v>1367</v>
      </c>
      <c r="F26" s="536">
        <f t="shared" si="1"/>
        <v>4145</v>
      </c>
      <c r="G26" s="536">
        <v>1317</v>
      </c>
      <c r="H26" s="536">
        <v>5</v>
      </c>
      <c r="I26" s="536">
        <v>73</v>
      </c>
      <c r="J26" s="536">
        <v>20</v>
      </c>
      <c r="K26" s="536">
        <v>50</v>
      </c>
      <c r="L26" s="536">
        <v>31</v>
      </c>
      <c r="M26" s="534">
        <f t="shared" si="2"/>
        <v>174</v>
      </c>
      <c r="N26" s="534">
        <v>1496</v>
      </c>
      <c r="O26" s="536">
        <v>156</v>
      </c>
      <c r="P26" s="535">
        <v>5797</v>
      </c>
      <c r="Q26" s="535">
        <v>50</v>
      </c>
      <c r="R26" s="534">
        <f t="shared" si="3"/>
        <v>5847</v>
      </c>
      <c r="S26" s="499" t="s">
        <v>405</v>
      </c>
      <c r="U26" s="1149"/>
      <c r="V26" s="139">
        <v>2</v>
      </c>
      <c r="W26" s="1277">
        <v>0</v>
      </c>
      <c r="X26" s="1276">
        <v>282</v>
      </c>
      <c r="Z26" s="309">
        <v>0</v>
      </c>
      <c r="AB26" s="309">
        <f t="shared" si="0"/>
        <v>284</v>
      </c>
    </row>
    <row r="27" spans="1:28" ht="24" customHeight="1" x14ac:dyDescent="0.3">
      <c r="A27" s="496" t="s">
        <v>38</v>
      </c>
      <c r="B27" s="536">
        <v>157</v>
      </c>
      <c r="C27" s="536">
        <v>35</v>
      </c>
      <c r="D27" s="536">
        <v>3</v>
      </c>
      <c r="E27" s="536">
        <v>24</v>
      </c>
      <c r="F27" s="536">
        <f t="shared" si="1"/>
        <v>219</v>
      </c>
      <c r="G27" s="536">
        <v>64</v>
      </c>
      <c r="H27" s="536">
        <v>2</v>
      </c>
      <c r="I27" s="536">
        <v>1</v>
      </c>
      <c r="J27" s="536">
        <v>3</v>
      </c>
      <c r="K27" s="536">
        <v>0</v>
      </c>
      <c r="L27" s="536">
        <v>0</v>
      </c>
      <c r="M27" s="536">
        <f t="shared" si="2"/>
        <v>4</v>
      </c>
      <c r="N27" s="536">
        <v>70</v>
      </c>
      <c r="O27" s="536">
        <v>5</v>
      </c>
      <c r="P27" s="536">
        <v>294</v>
      </c>
      <c r="Q27" s="536">
        <v>1</v>
      </c>
      <c r="R27" s="536">
        <f t="shared" si="3"/>
        <v>295</v>
      </c>
      <c r="S27" s="499" t="s">
        <v>406</v>
      </c>
      <c r="U27" s="1149"/>
      <c r="V27" s="139">
        <v>1631</v>
      </c>
      <c r="W27" s="1277">
        <v>2353</v>
      </c>
      <c r="X27" s="1276">
        <v>19407</v>
      </c>
      <c r="Z27" s="309">
        <v>11102</v>
      </c>
      <c r="AB27" s="309">
        <f t="shared" si="0"/>
        <v>34493</v>
      </c>
    </row>
    <row r="28" spans="1:28" ht="24" customHeight="1" x14ac:dyDescent="0.3">
      <c r="A28" s="496" t="s">
        <v>45</v>
      </c>
      <c r="B28" s="536">
        <v>227</v>
      </c>
      <c r="C28" s="536">
        <v>9</v>
      </c>
      <c r="D28" s="536">
        <v>88</v>
      </c>
      <c r="E28" s="536">
        <v>50</v>
      </c>
      <c r="F28" s="536">
        <f t="shared" si="1"/>
        <v>374</v>
      </c>
      <c r="G28" s="536">
        <v>371</v>
      </c>
      <c r="H28" s="536">
        <v>0</v>
      </c>
      <c r="I28" s="536">
        <v>9</v>
      </c>
      <c r="J28" s="536">
        <v>8</v>
      </c>
      <c r="K28" s="536">
        <v>2</v>
      </c>
      <c r="L28" s="536">
        <v>9</v>
      </c>
      <c r="M28" s="534">
        <f t="shared" si="2"/>
        <v>28</v>
      </c>
      <c r="N28" s="534">
        <v>399</v>
      </c>
      <c r="O28" s="536">
        <v>41</v>
      </c>
      <c r="P28" s="535">
        <v>814</v>
      </c>
      <c r="Q28" s="535">
        <v>0</v>
      </c>
      <c r="R28" s="534">
        <f t="shared" si="3"/>
        <v>814</v>
      </c>
      <c r="S28" s="499" t="s">
        <v>407</v>
      </c>
      <c r="U28" s="1149"/>
      <c r="V28" s="139"/>
      <c r="W28" s="1277"/>
      <c r="X28" s="1276"/>
    </row>
    <row r="29" spans="1:28" ht="24" customHeight="1" x14ac:dyDescent="0.3">
      <c r="A29" s="496" t="s">
        <v>303</v>
      </c>
      <c r="B29" s="536">
        <v>45</v>
      </c>
      <c r="C29" s="536">
        <v>3</v>
      </c>
      <c r="D29" s="536">
        <v>18</v>
      </c>
      <c r="E29" s="536">
        <v>1</v>
      </c>
      <c r="F29" s="536">
        <f t="shared" si="1"/>
        <v>67</v>
      </c>
      <c r="G29" s="536">
        <v>48</v>
      </c>
      <c r="H29" s="536">
        <v>0</v>
      </c>
      <c r="I29" s="536">
        <v>0</v>
      </c>
      <c r="J29" s="536">
        <v>0</v>
      </c>
      <c r="K29" s="536">
        <v>0</v>
      </c>
      <c r="L29" s="536">
        <v>0</v>
      </c>
      <c r="M29" s="534">
        <v>0</v>
      </c>
      <c r="N29" s="534">
        <v>48</v>
      </c>
      <c r="O29" s="536">
        <v>56</v>
      </c>
      <c r="P29" s="535">
        <v>171</v>
      </c>
      <c r="Q29" s="535">
        <v>0</v>
      </c>
      <c r="R29" s="534">
        <f t="shared" si="3"/>
        <v>171</v>
      </c>
      <c r="S29" s="499" t="s">
        <v>408</v>
      </c>
      <c r="U29" s="1149"/>
      <c r="V29" s="139"/>
      <c r="W29" s="1277"/>
      <c r="X29" s="1276"/>
    </row>
    <row r="30" spans="1:28" ht="24" customHeight="1" x14ac:dyDescent="0.3">
      <c r="A30" s="496" t="s">
        <v>48</v>
      </c>
      <c r="B30" s="536">
        <v>171</v>
      </c>
      <c r="C30" s="536">
        <v>149</v>
      </c>
      <c r="D30" s="536">
        <v>2</v>
      </c>
      <c r="E30" s="536">
        <v>65</v>
      </c>
      <c r="F30" s="536">
        <f t="shared" si="1"/>
        <v>387</v>
      </c>
      <c r="G30" s="536">
        <v>330</v>
      </c>
      <c r="H30" s="536">
        <v>1</v>
      </c>
      <c r="I30" s="536">
        <v>4</v>
      </c>
      <c r="J30" s="536">
        <v>1</v>
      </c>
      <c r="K30" s="536">
        <v>0</v>
      </c>
      <c r="L30" s="536">
        <v>1</v>
      </c>
      <c r="M30" s="534">
        <f>SUM(I30:L30)</f>
        <v>6</v>
      </c>
      <c r="N30" s="534">
        <v>337</v>
      </c>
      <c r="O30" s="536">
        <v>46</v>
      </c>
      <c r="P30" s="535">
        <v>770</v>
      </c>
      <c r="Q30" s="535">
        <v>14</v>
      </c>
      <c r="R30" s="534">
        <f t="shared" si="3"/>
        <v>784</v>
      </c>
      <c r="S30" s="499" t="s">
        <v>409</v>
      </c>
      <c r="U30" s="1149"/>
      <c r="V30" s="139"/>
      <c r="W30" s="1149"/>
    </row>
    <row r="31" spans="1:28" ht="33" customHeight="1" thickBot="1" x14ac:dyDescent="0.35">
      <c r="A31" s="496" t="s">
        <v>358</v>
      </c>
      <c r="B31" s="536">
        <v>212</v>
      </c>
      <c r="C31" s="536">
        <v>3</v>
      </c>
      <c r="D31" s="536">
        <v>1</v>
      </c>
      <c r="E31" s="536">
        <v>66</v>
      </c>
      <c r="F31" s="536">
        <f t="shared" si="1"/>
        <v>282</v>
      </c>
      <c r="G31" s="536">
        <v>0</v>
      </c>
      <c r="H31" s="536">
        <v>0</v>
      </c>
      <c r="I31" s="536">
        <v>0</v>
      </c>
      <c r="J31" s="536">
        <v>0</v>
      </c>
      <c r="K31" s="536">
        <v>0</v>
      </c>
      <c r="L31" s="536">
        <v>0</v>
      </c>
      <c r="M31" s="534">
        <v>0</v>
      </c>
      <c r="N31" s="534">
        <v>0</v>
      </c>
      <c r="O31" s="536">
        <v>2</v>
      </c>
      <c r="P31" s="535">
        <v>284</v>
      </c>
      <c r="Q31" s="535">
        <v>4</v>
      </c>
      <c r="R31" s="534">
        <f t="shared" si="3"/>
        <v>288</v>
      </c>
      <c r="S31" s="499" t="s">
        <v>491</v>
      </c>
      <c r="U31" s="1149"/>
      <c r="V31" s="139">
        <v>6</v>
      </c>
      <c r="W31" s="1149">
        <v>9</v>
      </c>
      <c r="X31" s="309">
        <f t="shared" ref="X31:X54" si="4">SUM(V31:W31)</f>
        <v>15</v>
      </c>
      <c r="Y31" s="309">
        <v>370</v>
      </c>
      <c r="Z31" s="309">
        <v>0</v>
      </c>
      <c r="AA31" s="309">
        <f t="shared" ref="AA31:AA54" si="5">SUM(X31:Z31)</f>
        <v>385</v>
      </c>
    </row>
    <row r="32" spans="1:28" ht="24" customHeight="1" thickBot="1" x14ac:dyDescent="0.35">
      <c r="A32" s="501" t="s">
        <v>350</v>
      </c>
      <c r="B32" s="537">
        <f>SUM(B9:B31)</f>
        <v>6595</v>
      </c>
      <c r="C32" s="537">
        <f>SUM(C9:C31)</f>
        <v>3918</v>
      </c>
      <c r="D32" s="537">
        <f>SUM(D9:D31)</f>
        <v>2862</v>
      </c>
      <c r="E32" s="537">
        <f>SUM(E9:E31)</f>
        <v>6032</v>
      </c>
      <c r="F32" s="537">
        <f>SUM(F9:F31)</f>
        <v>19407</v>
      </c>
      <c r="G32" s="537">
        <f t="shared" ref="G32:L32" si="6">SUM(G9:G31)</f>
        <v>10999</v>
      </c>
      <c r="H32" s="537">
        <f t="shared" si="6"/>
        <v>103</v>
      </c>
      <c r="I32" s="537">
        <f t="shared" si="6"/>
        <v>967</v>
      </c>
      <c r="J32" s="537">
        <f t="shared" si="6"/>
        <v>412</v>
      </c>
      <c r="K32" s="537">
        <f t="shared" si="6"/>
        <v>242</v>
      </c>
      <c r="L32" s="537">
        <f t="shared" si="6"/>
        <v>732</v>
      </c>
      <c r="M32" s="537">
        <f>SUM(I32:L32)</f>
        <v>2353</v>
      </c>
      <c r="N32" s="537">
        <f>SUM(N9:N31)</f>
        <v>13455</v>
      </c>
      <c r="O32" s="537">
        <f>SUM(O9:O31)</f>
        <v>1631</v>
      </c>
      <c r="P32" s="537">
        <v>34493</v>
      </c>
      <c r="Q32" s="537">
        <v>126</v>
      </c>
      <c r="R32" s="537">
        <f t="shared" si="3"/>
        <v>34619</v>
      </c>
      <c r="S32" s="503" t="s">
        <v>686</v>
      </c>
      <c r="V32" s="309">
        <v>11</v>
      </c>
      <c r="W32" s="309">
        <v>163</v>
      </c>
      <c r="X32" s="309">
        <f t="shared" si="4"/>
        <v>174</v>
      </c>
      <c r="Y32" s="309">
        <v>945</v>
      </c>
      <c r="Z32" s="309">
        <v>28</v>
      </c>
      <c r="AA32" s="309">
        <f t="shared" si="5"/>
        <v>1147</v>
      </c>
    </row>
    <row r="33" spans="1:27" x14ac:dyDescent="0.3">
      <c r="A33" s="312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P33" s="414"/>
      <c r="Q33" s="412"/>
      <c r="R33" s="308"/>
      <c r="V33" s="309">
        <v>11</v>
      </c>
      <c r="W33" s="309">
        <v>545</v>
      </c>
      <c r="X33" s="309">
        <f t="shared" si="4"/>
        <v>556</v>
      </c>
      <c r="Y33" s="309">
        <v>816</v>
      </c>
      <c r="Z33" s="309">
        <v>5</v>
      </c>
      <c r="AA33" s="309">
        <f t="shared" si="5"/>
        <v>1377</v>
      </c>
    </row>
    <row r="34" spans="1:27" x14ac:dyDescent="0.3">
      <c r="A34" s="97"/>
      <c r="B34" s="313"/>
      <c r="C34" s="313"/>
      <c r="D34" s="313"/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V34" s="309">
        <v>118</v>
      </c>
      <c r="W34" s="309">
        <v>345</v>
      </c>
      <c r="X34" s="309">
        <f t="shared" si="4"/>
        <v>463</v>
      </c>
      <c r="Y34" s="309">
        <v>1628</v>
      </c>
      <c r="Z34" s="309">
        <v>520</v>
      </c>
      <c r="AA34" s="309">
        <f t="shared" si="5"/>
        <v>2611</v>
      </c>
    </row>
    <row r="35" spans="1:27" x14ac:dyDescent="0.3">
      <c r="A35" s="1615"/>
      <c r="B35" s="1615"/>
      <c r="C35" s="1615"/>
      <c r="D35" s="1615"/>
      <c r="E35" s="1615"/>
      <c r="F35" s="1615"/>
      <c r="G35" s="1615"/>
      <c r="H35" s="1615"/>
      <c r="I35" s="1615"/>
      <c r="J35" s="1615"/>
      <c r="K35" s="1615"/>
      <c r="L35" s="1615"/>
      <c r="M35" s="1615"/>
      <c r="N35" s="1615"/>
      <c r="O35" s="1615"/>
      <c r="P35" s="1615"/>
      <c r="Q35" s="1615"/>
      <c r="R35" s="1615"/>
      <c r="S35" s="418"/>
      <c r="V35" s="309">
        <v>72</v>
      </c>
      <c r="W35" s="309">
        <v>342</v>
      </c>
      <c r="X35" s="309">
        <f t="shared" si="4"/>
        <v>414</v>
      </c>
      <c r="Y35" s="309">
        <v>1148</v>
      </c>
      <c r="Z35" s="309">
        <v>87</v>
      </c>
      <c r="AA35" s="309">
        <f t="shared" si="5"/>
        <v>1649</v>
      </c>
    </row>
    <row r="36" spans="1:27" x14ac:dyDescent="0.3">
      <c r="V36" s="309">
        <v>369</v>
      </c>
      <c r="W36" s="309">
        <v>1627</v>
      </c>
      <c r="X36" s="309">
        <f t="shared" si="4"/>
        <v>1996</v>
      </c>
      <c r="Y36" s="309">
        <v>1197</v>
      </c>
      <c r="Z36" s="309">
        <v>28</v>
      </c>
      <c r="AA36" s="309">
        <f t="shared" si="5"/>
        <v>3221</v>
      </c>
    </row>
    <row r="37" spans="1:27" x14ac:dyDescent="0.3">
      <c r="V37" s="309">
        <v>9</v>
      </c>
      <c r="W37" s="309">
        <v>251</v>
      </c>
      <c r="X37" s="309">
        <f t="shared" si="4"/>
        <v>260</v>
      </c>
      <c r="Y37" s="309">
        <v>1074</v>
      </c>
      <c r="Z37" s="309">
        <v>3</v>
      </c>
      <c r="AA37" s="309">
        <f t="shared" si="5"/>
        <v>1337</v>
      </c>
    </row>
    <row r="38" spans="1:27" x14ac:dyDescent="0.3">
      <c r="V38" s="309">
        <v>201</v>
      </c>
      <c r="W38" s="309">
        <v>358</v>
      </c>
      <c r="X38" s="309">
        <f t="shared" si="4"/>
        <v>559</v>
      </c>
      <c r="Y38" s="309">
        <v>432</v>
      </c>
      <c r="Z38" s="309">
        <v>12</v>
      </c>
      <c r="AA38" s="309">
        <f t="shared" si="5"/>
        <v>1003</v>
      </c>
    </row>
    <row r="39" spans="1:27" x14ac:dyDescent="0.3">
      <c r="V39" s="309">
        <v>28</v>
      </c>
      <c r="W39" s="309">
        <v>519</v>
      </c>
      <c r="X39" s="309">
        <f t="shared" si="4"/>
        <v>547</v>
      </c>
      <c r="Y39" s="309">
        <v>899</v>
      </c>
      <c r="Z39" s="309">
        <v>0</v>
      </c>
      <c r="AA39" s="309">
        <f t="shared" si="5"/>
        <v>1446</v>
      </c>
    </row>
    <row r="40" spans="1:27" x14ac:dyDescent="0.3">
      <c r="V40" s="309">
        <v>7</v>
      </c>
      <c r="W40" s="309">
        <v>112</v>
      </c>
      <c r="X40" s="309">
        <f t="shared" si="4"/>
        <v>119</v>
      </c>
      <c r="Y40" s="309">
        <v>356</v>
      </c>
      <c r="Z40" s="309">
        <v>2</v>
      </c>
      <c r="AA40" s="309">
        <f t="shared" si="5"/>
        <v>477</v>
      </c>
    </row>
    <row r="41" spans="1:27" x14ac:dyDescent="0.3">
      <c r="V41" s="309">
        <v>2</v>
      </c>
      <c r="W41" s="309">
        <v>15</v>
      </c>
      <c r="X41" s="309">
        <f t="shared" si="4"/>
        <v>17</v>
      </c>
      <c r="Y41" s="309">
        <v>436</v>
      </c>
      <c r="Z41" s="309">
        <v>1</v>
      </c>
      <c r="AA41" s="309">
        <f t="shared" si="5"/>
        <v>454</v>
      </c>
    </row>
    <row r="42" spans="1:27" x14ac:dyDescent="0.3">
      <c r="V42" s="309">
        <v>117</v>
      </c>
      <c r="W42" s="309">
        <v>808</v>
      </c>
      <c r="X42" s="309">
        <f t="shared" si="4"/>
        <v>925</v>
      </c>
      <c r="Y42" s="309">
        <v>1338</v>
      </c>
      <c r="Z42" s="309">
        <v>37</v>
      </c>
      <c r="AA42" s="309">
        <f t="shared" si="5"/>
        <v>2300</v>
      </c>
    </row>
    <row r="43" spans="1:27" x14ac:dyDescent="0.3">
      <c r="V43" s="309">
        <v>110</v>
      </c>
      <c r="W43" s="309">
        <v>1307</v>
      </c>
      <c r="X43" s="309">
        <f t="shared" si="4"/>
        <v>1417</v>
      </c>
      <c r="Y43" s="309">
        <v>944</v>
      </c>
      <c r="Z43" s="309">
        <v>89</v>
      </c>
      <c r="AA43" s="309">
        <f t="shared" si="5"/>
        <v>2450</v>
      </c>
    </row>
    <row r="44" spans="1:27" x14ac:dyDescent="0.3">
      <c r="V44" s="309">
        <v>851</v>
      </c>
      <c r="W44" s="309">
        <v>1336</v>
      </c>
      <c r="X44" s="309">
        <f t="shared" si="4"/>
        <v>2187</v>
      </c>
      <c r="Y44" s="309">
        <v>1176</v>
      </c>
      <c r="Z44" s="309">
        <v>300</v>
      </c>
      <c r="AA44" s="309">
        <f t="shared" si="5"/>
        <v>3663</v>
      </c>
    </row>
    <row r="45" spans="1:27" x14ac:dyDescent="0.3">
      <c r="V45" s="309">
        <v>126</v>
      </c>
      <c r="W45" s="309">
        <v>659</v>
      </c>
      <c r="X45" s="309">
        <f t="shared" si="4"/>
        <v>785</v>
      </c>
      <c r="Y45" s="309">
        <v>520</v>
      </c>
      <c r="Z45" s="309">
        <v>151</v>
      </c>
      <c r="AA45" s="309">
        <f t="shared" si="5"/>
        <v>1456</v>
      </c>
    </row>
    <row r="46" spans="1:27" x14ac:dyDescent="0.3">
      <c r="V46" s="309">
        <v>3</v>
      </c>
      <c r="W46" s="309">
        <v>110</v>
      </c>
      <c r="X46" s="309">
        <f t="shared" si="4"/>
        <v>113</v>
      </c>
      <c r="Y46" s="309">
        <v>410</v>
      </c>
      <c r="Z46" s="309">
        <v>8</v>
      </c>
      <c r="AA46" s="309">
        <f t="shared" si="5"/>
        <v>531</v>
      </c>
    </row>
    <row r="47" spans="1:27" x14ac:dyDescent="0.3">
      <c r="V47" s="309">
        <v>100</v>
      </c>
      <c r="W47" s="309">
        <v>458</v>
      </c>
      <c r="X47" s="309">
        <f t="shared" si="4"/>
        <v>558</v>
      </c>
      <c r="Y47" s="309">
        <v>244</v>
      </c>
      <c r="Z47" s="309">
        <v>54</v>
      </c>
      <c r="AA47" s="309">
        <f t="shared" si="5"/>
        <v>856</v>
      </c>
    </row>
    <row r="48" spans="1:27" x14ac:dyDescent="0.3">
      <c r="V48" s="309">
        <v>174</v>
      </c>
      <c r="W48" s="309">
        <v>1322</v>
      </c>
      <c r="X48" s="309">
        <f t="shared" si="4"/>
        <v>1496</v>
      </c>
      <c r="Y48" s="309">
        <v>4145</v>
      </c>
      <c r="Z48" s="309">
        <v>156</v>
      </c>
      <c r="AA48" s="309">
        <f t="shared" si="5"/>
        <v>5797</v>
      </c>
    </row>
    <row r="49" spans="22:27" x14ac:dyDescent="0.3">
      <c r="V49" s="309">
        <v>4</v>
      </c>
      <c r="W49" s="309">
        <v>66</v>
      </c>
      <c r="X49" s="309">
        <f t="shared" si="4"/>
        <v>70</v>
      </c>
      <c r="Y49" s="309">
        <v>219</v>
      </c>
      <c r="Z49" s="309">
        <v>5</v>
      </c>
      <c r="AA49" s="309">
        <f t="shared" si="5"/>
        <v>294</v>
      </c>
    </row>
    <row r="50" spans="22:27" x14ac:dyDescent="0.3">
      <c r="V50" s="309">
        <v>28</v>
      </c>
      <c r="W50" s="309">
        <v>371</v>
      </c>
      <c r="X50" s="309">
        <f t="shared" si="4"/>
        <v>399</v>
      </c>
      <c r="Y50" s="309">
        <v>374</v>
      </c>
      <c r="Z50" s="309">
        <v>41</v>
      </c>
      <c r="AA50" s="309">
        <f t="shared" si="5"/>
        <v>814</v>
      </c>
    </row>
    <row r="51" spans="22:27" x14ac:dyDescent="0.3">
      <c r="V51" s="309">
        <v>0</v>
      </c>
      <c r="W51" s="309">
        <v>48</v>
      </c>
      <c r="X51" s="309">
        <f t="shared" si="4"/>
        <v>48</v>
      </c>
      <c r="Y51" s="309">
        <v>67</v>
      </c>
      <c r="Z51" s="309">
        <v>56</v>
      </c>
      <c r="AA51" s="309">
        <f t="shared" si="5"/>
        <v>171</v>
      </c>
    </row>
    <row r="52" spans="22:27" x14ac:dyDescent="0.3">
      <c r="V52" s="309">
        <v>6</v>
      </c>
      <c r="W52" s="309">
        <v>331</v>
      </c>
      <c r="X52" s="309">
        <f t="shared" si="4"/>
        <v>337</v>
      </c>
      <c r="Y52" s="309">
        <v>387</v>
      </c>
      <c r="Z52" s="309">
        <v>46</v>
      </c>
      <c r="AA52" s="309">
        <f t="shared" si="5"/>
        <v>770</v>
      </c>
    </row>
    <row r="53" spans="22:27" x14ac:dyDescent="0.3">
      <c r="V53" s="309">
        <v>0</v>
      </c>
      <c r="W53" s="309">
        <v>0</v>
      </c>
      <c r="X53" s="309">
        <f t="shared" si="4"/>
        <v>0</v>
      </c>
      <c r="Y53" s="309">
        <v>282</v>
      </c>
      <c r="Z53" s="309">
        <v>2</v>
      </c>
      <c r="AA53" s="309">
        <f t="shared" si="5"/>
        <v>284</v>
      </c>
    </row>
    <row r="54" spans="22:27" x14ac:dyDescent="0.3">
      <c r="V54" s="309">
        <v>2353</v>
      </c>
      <c r="W54" s="309">
        <v>11102</v>
      </c>
      <c r="X54" s="309">
        <f t="shared" si="4"/>
        <v>13455</v>
      </c>
      <c r="Y54" s="309">
        <v>19407</v>
      </c>
      <c r="Z54" s="309">
        <v>1631</v>
      </c>
      <c r="AA54" s="309">
        <f t="shared" si="5"/>
        <v>34493</v>
      </c>
    </row>
  </sheetData>
  <mergeCells count="23">
    <mergeCell ref="R8:S8"/>
    <mergeCell ref="C5:C6"/>
    <mergeCell ref="H5:H6"/>
    <mergeCell ref="D5:D6"/>
    <mergeCell ref="E5:E6"/>
    <mergeCell ref="F5:F6"/>
    <mergeCell ref="G5:G6"/>
    <mergeCell ref="A3:B3"/>
    <mergeCell ref="A35:R35"/>
    <mergeCell ref="S4:S7"/>
    <mergeCell ref="A1:S1"/>
    <mergeCell ref="A2:S2"/>
    <mergeCell ref="I5:L5"/>
    <mergeCell ref="M5:M6"/>
    <mergeCell ref="R4:R6"/>
    <mergeCell ref="N4:N6"/>
    <mergeCell ref="O4:O6"/>
    <mergeCell ref="A4:A7"/>
    <mergeCell ref="Q4:Q6"/>
    <mergeCell ref="P4:P6"/>
    <mergeCell ref="B4:F4"/>
    <mergeCell ref="G4:M4"/>
    <mergeCell ref="B5:B6"/>
  </mergeCells>
  <printOptions horizontalCentered="1"/>
  <pageMargins left="0.23622047244094499" right="0.23622047244094499" top="0.74803149606299202" bottom="0.74803149606299202" header="0.31496062992126" footer="0.31496062992126"/>
  <pageSetup paperSize="9" scale="56" orientation="landscape" r:id="rId1"/>
  <headerFooter>
    <oddFooter>&amp;C&amp;14 &amp;"Arial,Bold"12</oddFooter>
  </headerFooter>
  <rowBreaks count="1" manualBreakCount="1">
    <brk id="32" max="15" man="1"/>
  </rowBreaks>
  <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T32"/>
  <sheetViews>
    <sheetView rightToLeft="1" view="pageBreakPreview" zoomScale="80" zoomScaleSheetLayoutView="80" workbookViewId="0">
      <selection activeCell="B24" sqref="B24"/>
    </sheetView>
  </sheetViews>
  <sheetFormatPr defaultRowHeight="15" x14ac:dyDescent="0.25"/>
  <cols>
    <col min="1" max="1" width="32.28515625" customWidth="1"/>
    <col min="2" max="2" width="12.5703125" customWidth="1"/>
    <col min="3" max="3" width="12.42578125" customWidth="1"/>
    <col min="4" max="4" width="10.5703125" customWidth="1"/>
    <col min="5" max="5" width="11.7109375" customWidth="1"/>
    <col min="6" max="6" width="14.5703125" customWidth="1"/>
    <col min="7" max="7" width="14.42578125" customWidth="1"/>
    <col min="8" max="8" width="14.5703125" customWidth="1"/>
    <col min="9" max="9" width="34.140625" customWidth="1"/>
  </cols>
  <sheetData>
    <row r="1" spans="1:9" s="454" customFormat="1" ht="42" customHeight="1" x14ac:dyDescent="0.25">
      <c r="A1" s="1766" t="s">
        <v>1004</v>
      </c>
      <c r="B1" s="1766"/>
      <c r="C1" s="1766"/>
      <c r="D1" s="1766"/>
      <c r="E1" s="1766"/>
      <c r="F1" s="1766"/>
      <c r="G1" s="1766"/>
      <c r="H1" s="1766"/>
      <c r="I1" s="1766"/>
    </row>
    <row r="2" spans="1:9" s="454" customFormat="1" ht="36.950000000000003" customHeight="1" x14ac:dyDescent="0.25">
      <c r="A2" s="1766" t="s">
        <v>1036</v>
      </c>
      <c r="B2" s="1766"/>
      <c r="C2" s="1766"/>
      <c r="D2" s="1766"/>
      <c r="E2" s="1766"/>
      <c r="F2" s="1766"/>
      <c r="G2" s="1766"/>
      <c r="H2" s="1766"/>
      <c r="I2" s="1766"/>
    </row>
    <row r="3" spans="1:9" ht="25.5" customHeight="1" thickBot="1" x14ac:dyDescent="0.3">
      <c r="A3" s="2104" t="s">
        <v>962</v>
      </c>
      <c r="B3" s="2104"/>
      <c r="C3" s="353"/>
      <c r="D3" s="353"/>
      <c r="E3" s="353"/>
      <c r="F3" s="353"/>
      <c r="G3" s="353"/>
      <c r="H3" s="531"/>
      <c r="I3" s="353" t="s">
        <v>821</v>
      </c>
    </row>
    <row r="4" spans="1:9" ht="47.1" customHeight="1" thickBot="1" x14ac:dyDescent="0.3">
      <c r="A4" s="2067" t="s">
        <v>775</v>
      </c>
      <c r="B4" s="2105" t="s">
        <v>511</v>
      </c>
      <c r="C4" s="2107" t="s">
        <v>804</v>
      </c>
      <c r="D4" s="2105"/>
      <c r="E4" s="2105"/>
      <c r="F4" s="2105"/>
      <c r="G4" s="2107" t="s">
        <v>801</v>
      </c>
      <c r="H4" s="2105" t="s">
        <v>368</v>
      </c>
      <c r="I4" s="2067" t="s">
        <v>855</v>
      </c>
    </row>
    <row r="5" spans="1:9" ht="38.450000000000003" customHeight="1" thickBot="1" x14ac:dyDescent="0.3">
      <c r="A5" s="2063"/>
      <c r="B5" s="2106"/>
      <c r="C5" s="858" t="s">
        <v>305</v>
      </c>
      <c r="D5" s="858">
        <v>6</v>
      </c>
      <c r="E5" s="858">
        <v>8</v>
      </c>
      <c r="F5" s="864" t="s">
        <v>640</v>
      </c>
      <c r="G5" s="2106"/>
      <c r="H5" s="2106"/>
      <c r="I5" s="2063"/>
    </row>
    <row r="6" spans="1:9" s="454" customFormat="1" ht="30" customHeight="1" thickBot="1" x14ac:dyDescent="0.3">
      <c r="A6" s="839" t="s">
        <v>816</v>
      </c>
      <c r="B6" s="805"/>
      <c r="C6" s="804"/>
      <c r="D6" s="804"/>
      <c r="E6" s="804"/>
      <c r="F6" s="804"/>
      <c r="G6" s="805"/>
      <c r="H6" s="806"/>
      <c r="I6" s="831" t="s">
        <v>817</v>
      </c>
    </row>
    <row r="7" spans="1:9" ht="30" customHeight="1" x14ac:dyDescent="0.25">
      <c r="A7" s="2051" t="s">
        <v>647</v>
      </c>
      <c r="B7" s="798" t="s">
        <v>538</v>
      </c>
      <c r="C7" s="857">
        <v>5</v>
      </c>
      <c r="D7" s="799">
        <v>2</v>
      </c>
      <c r="E7" s="857">
        <v>5</v>
      </c>
      <c r="F7" s="857">
        <v>0</v>
      </c>
      <c r="G7" s="857">
        <f>SUM(C7:F7)</f>
        <v>12</v>
      </c>
      <c r="H7" s="801" t="s">
        <v>381</v>
      </c>
      <c r="I7" s="2098" t="s">
        <v>424</v>
      </c>
    </row>
    <row r="8" spans="1:9" s="454" customFormat="1" ht="30" customHeight="1" x14ac:dyDescent="0.25">
      <c r="A8" s="2051"/>
      <c r="B8" s="762" t="s">
        <v>197</v>
      </c>
      <c r="C8" s="846">
        <v>0</v>
      </c>
      <c r="D8" s="847">
        <v>0</v>
      </c>
      <c r="E8" s="846">
        <v>0</v>
      </c>
      <c r="F8" s="846">
        <v>0</v>
      </c>
      <c r="G8" s="846">
        <f>SUM(C8:F8)</f>
        <v>0</v>
      </c>
      <c r="H8" s="752" t="s">
        <v>382</v>
      </c>
      <c r="I8" s="2098"/>
    </row>
    <row r="9" spans="1:9" s="454" customFormat="1" ht="30" customHeight="1" x14ac:dyDescent="0.25">
      <c r="A9" s="2051"/>
      <c r="B9" s="762" t="s">
        <v>17</v>
      </c>
      <c r="C9" s="846">
        <v>0</v>
      </c>
      <c r="D9" s="847">
        <v>0</v>
      </c>
      <c r="E9" s="846">
        <v>0</v>
      </c>
      <c r="F9" s="846">
        <v>0</v>
      </c>
      <c r="G9" s="846">
        <v>0</v>
      </c>
      <c r="H9" s="752" t="s">
        <v>383</v>
      </c>
      <c r="I9" s="2098"/>
    </row>
    <row r="10" spans="1:9" s="454" customFormat="1" ht="30" customHeight="1" thickBot="1" x14ac:dyDescent="0.3">
      <c r="A10" s="2051"/>
      <c r="B10" s="525" t="s">
        <v>18</v>
      </c>
      <c r="C10" s="846">
        <v>12</v>
      </c>
      <c r="D10" s="847">
        <v>0</v>
      </c>
      <c r="E10" s="846">
        <v>0</v>
      </c>
      <c r="F10" s="846">
        <v>0</v>
      </c>
      <c r="G10" s="846">
        <v>12</v>
      </c>
      <c r="H10" s="756" t="s">
        <v>369</v>
      </c>
      <c r="I10" s="2098"/>
    </row>
    <row r="11" spans="1:9" s="454" customFormat="1" ht="30" customHeight="1" thickBot="1" x14ac:dyDescent="0.3">
      <c r="A11" s="2100"/>
      <c r="B11" s="758" t="s">
        <v>0</v>
      </c>
      <c r="C11" s="838">
        <f>SUM(C7:C10)</f>
        <v>17</v>
      </c>
      <c r="D11" s="838">
        <f>SUM(D7:D10)</f>
        <v>2</v>
      </c>
      <c r="E11" s="837">
        <f>SUM(E7:E10)</f>
        <v>5</v>
      </c>
      <c r="F11" s="838">
        <v>0</v>
      </c>
      <c r="G11" s="838">
        <f>SUM(G7:G10)</f>
        <v>24</v>
      </c>
      <c r="H11" s="759" t="s">
        <v>372</v>
      </c>
      <c r="I11" s="2099"/>
    </row>
    <row r="12" spans="1:9" s="454" customFormat="1" ht="30" customHeight="1" x14ac:dyDescent="0.25">
      <c r="A12" s="2108" t="s">
        <v>619</v>
      </c>
      <c r="B12" s="848" t="s">
        <v>538</v>
      </c>
      <c r="C12" s="1233">
        <v>3097</v>
      </c>
      <c r="D12" s="1233">
        <v>396</v>
      </c>
      <c r="E12" s="1233">
        <v>63</v>
      </c>
      <c r="F12" s="1233">
        <v>46</v>
      </c>
      <c r="G12" s="1233">
        <f>SUM(C12:F12)</f>
        <v>3602</v>
      </c>
      <c r="H12" s="830" t="s">
        <v>381</v>
      </c>
      <c r="I12" s="2110" t="s">
        <v>700</v>
      </c>
    </row>
    <row r="13" spans="1:9" s="454" customFormat="1" ht="30" customHeight="1" x14ac:dyDescent="0.25">
      <c r="A13" s="2077"/>
      <c r="B13" s="853" t="s">
        <v>197</v>
      </c>
      <c r="C13" s="1234">
        <v>499</v>
      </c>
      <c r="D13" s="1234">
        <v>1249</v>
      </c>
      <c r="E13" s="1234">
        <v>273</v>
      </c>
      <c r="F13" s="1234">
        <v>65</v>
      </c>
      <c r="G13" s="1234">
        <f>SUM(C13:F13)</f>
        <v>2086</v>
      </c>
      <c r="H13" s="855" t="s">
        <v>382</v>
      </c>
      <c r="I13" s="2088"/>
    </row>
    <row r="14" spans="1:9" s="454" customFormat="1" ht="30" customHeight="1" x14ac:dyDescent="0.25">
      <c r="A14" s="2077"/>
      <c r="B14" s="853" t="s">
        <v>17</v>
      </c>
      <c r="C14" s="1234">
        <v>1114</v>
      </c>
      <c r="D14" s="1234">
        <v>1103</v>
      </c>
      <c r="E14" s="1234">
        <v>50</v>
      </c>
      <c r="F14" s="1234">
        <v>18</v>
      </c>
      <c r="G14" s="1234">
        <f>SUM(C14:F14)</f>
        <v>2285</v>
      </c>
      <c r="H14" s="855" t="s">
        <v>383</v>
      </c>
      <c r="I14" s="2088"/>
    </row>
    <row r="15" spans="1:9" s="454" customFormat="1" ht="30" customHeight="1" thickBot="1" x14ac:dyDescent="0.3">
      <c r="A15" s="2077"/>
      <c r="B15" s="853" t="s">
        <v>18</v>
      </c>
      <c r="C15" s="1234">
        <v>3173</v>
      </c>
      <c r="D15" s="1234">
        <v>2563</v>
      </c>
      <c r="E15" s="1234">
        <v>99</v>
      </c>
      <c r="F15" s="1234">
        <v>95</v>
      </c>
      <c r="G15" s="1234">
        <f>SUM(C15:F15)</f>
        <v>5930</v>
      </c>
      <c r="H15" s="803" t="s">
        <v>369</v>
      </c>
      <c r="I15" s="2088"/>
    </row>
    <row r="16" spans="1:9" s="454" customFormat="1" ht="30" customHeight="1" thickBot="1" x14ac:dyDescent="0.3">
      <c r="A16" s="2109"/>
      <c r="B16" s="758" t="s">
        <v>0</v>
      </c>
      <c r="C16" s="838">
        <f>SUM(C12:C15)</f>
        <v>7883</v>
      </c>
      <c r="D16" s="838">
        <f>SUM(D12:D15)</f>
        <v>5311</v>
      </c>
      <c r="E16" s="837">
        <f>SUM(E12:E15)</f>
        <v>485</v>
      </c>
      <c r="F16" s="838">
        <f>SUM(F12:F15)</f>
        <v>224</v>
      </c>
      <c r="G16" s="838">
        <f>SUM(C16:F16)</f>
        <v>13903</v>
      </c>
      <c r="H16" s="759" t="s">
        <v>372</v>
      </c>
      <c r="I16" s="2089"/>
    </row>
    <row r="17" spans="1:20" s="454" customFormat="1" ht="30" customHeight="1" thickBot="1" x14ac:dyDescent="0.3">
      <c r="A17" s="859"/>
      <c r="B17" s="860"/>
      <c r="C17" s="1039"/>
      <c r="D17" s="1040"/>
      <c r="E17" s="1040"/>
      <c r="F17" s="1039"/>
      <c r="G17" s="1039"/>
      <c r="H17" s="861"/>
      <c r="I17" s="862" t="s">
        <v>701</v>
      </c>
    </row>
    <row r="18" spans="1:20" ht="30" customHeight="1" x14ac:dyDescent="0.25">
      <c r="A18" s="2072" t="s">
        <v>139</v>
      </c>
      <c r="B18" s="757" t="s">
        <v>538</v>
      </c>
      <c r="C18" s="863">
        <v>1</v>
      </c>
      <c r="D18" s="844">
        <v>0</v>
      </c>
      <c r="E18" s="863">
        <v>0</v>
      </c>
      <c r="F18" s="863">
        <v>0</v>
      </c>
      <c r="G18" s="863">
        <f>SUM(C18:F18)</f>
        <v>1</v>
      </c>
      <c r="H18" s="856" t="s">
        <v>381</v>
      </c>
      <c r="I18" s="2103" t="s">
        <v>397</v>
      </c>
    </row>
    <row r="19" spans="1:20" ht="30" customHeight="1" x14ac:dyDescent="0.25">
      <c r="A19" s="2072"/>
      <c r="B19" s="762" t="s">
        <v>197</v>
      </c>
      <c r="C19" s="812">
        <v>0</v>
      </c>
      <c r="D19" s="808">
        <v>0</v>
      </c>
      <c r="E19" s="812">
        <v>1</v>
      </c>
      <c r="F19" s="863">
        <v>0</v>
      </c>
      <c r="G19" s="863">
        <f>SUM(C19:F19)</f>
        <v>1</v>
      </c>
      <c r="H19" s="752" t="s">
        <v>382</v>
      </c>
      <c r="I19" s="2098"/>
    </row>
    <row r="20" spans="1:20" ht="30" customHeight="1" x14ac:dyDescent="0.25">
      <c r="A20" s="2072"/>
      <c r="B20" s="762" t="s">
        <v>17</v>
      </c>
      <c r="C20" s="812">
        <v>0</v>
      </c>
      <c r="D20" s="808">
        <v>0</v>
      </c>
      <c r="E20" s="812">
        <v>0</v>
      </c>
      <c r="F20" s="863">
        <v>0</v>
      </c>
      <c r="G20" s="863">
        <v>0</v>
      </c>
      <c r="H20" s="752" t="s">
        <v>383</v>
      </c>
      <c r="I20" s="2098"/>
    </row>
    <row r="21" spans="1:20" ht="30" customHeight="1" thickBot="1" x14ac:dyDescent="0.3">
      <c r="A21" s="2072"/>
      <c r="B21" s="525" t="s">
        <v>18</v>
      </c>
      <c r="C21" s="849">
        <v>1</v>
      </c>
      <c r="D21" s="835">
        <v>1</v>
      </c>
      <c r="E21" s="849">
        <v>0</v>
      </c>
      <c r="F21" s="815">
        <v>0</v>
      </c>
      <c r="G21" s="815">
        <f>SUM(C21:F21)</f>
        <v>2</v>
      </c>
      <c r="H21" s="756" t="s">
        <v>369</v>
      </c>
      <c r="I21" s="2098"/>
    </row>
    <row r="22" spans="1:20" ht="30" customHeight="1" thickBot="1" x14ac:dyDescent="0.3">
      <c r="A22" s="2116"/>
      <c r="B22" s="758" t="s">
        <v>0</v>
      </c>
      <c r="C22" s="838">
        <f>SUM(C18:C21)</f>
        <v>2</v>
      </c>
      <c r="D22" s="837">
        <f>SUM(D18:D21)</f>
        <v>1</v>
      </c>
      <c r="E22" s="838">
        <f>SUM(E18:E21)</f>
        <v>1</v>
      </c>
      <c r="F22" s="838">
        <v>0</v>
      </c>
      <c r="G22" s="838">
        <f>SUM(C22:F22)</f>
        <v>4</v>
      </c>
      <c r="H22" s="759" t="s">
        <v>372</v>
      </c>
      <c r="I22" s="2102"/>
      <c r="T22" s="426"/>
    </row>
    <row r="23" spans="1:20" ht="30" customHeight="1" thickBot="1" x14ac:dyDescent="0.3">
      <c r="A23" s="2112" t="s">
        <v>636</v>
      </c>
      <c r="B23" s="848" t="s">
        <v>538</v>
      </c>
      <c r="C23" s="773">
        <v>1</v>
      </c>
      <c r="D23" s="773">
        <v>0</v>
      </c>
      <c r="E23" s="773">
        <v>0</v>
      </c>
      <c r="F23" s="773">
        <v>0</v>
      </c>
      <c r="G23" s="773">
        <f>SUM(C23:F23)</f>
        <v>1</v>
      </c>
      <c r="H23" s="830" t="s">
        <v>381</v>
      </c>
      <c r="I23" s="2111" t="s">
        <v>702</v>
      </c>
    </row>
    <row r="24" spans="1:20" ht="30" customHeight="1" thickTop="1" thickBot="1" x14ac:dyDescent="0.3">
      <c r="A24" s="2113"/>
      <c r="B24" s="853" t="s">
        <v>197</v>
      </c>
      <c r="C24" s="986">
        <v>0</v>
      </c>
      <c r="D24" s="986">
        <v>1</v>
      </c>
      <c r="E24" s="986">
        <v>0</v>
      </c>
      <c r="F24" s="986">
        <v>0</v>
      </c>
      <c r="G24" s="986">
        <f>SUM(C24:F24)</f>
        <v>1</v>
      </c>
      <c r="H24" s="852" t="s">
        <v>382</v>
      </c>
      <c r="I24" s="2088"/>
    </row>
    <row r="25" spans="1:20" ht="30" customHeight="1" thickTop="1" thickBot="1" x14ac:dyDescent="0.3">
      <c r="A25" s="2113"/>
      <c r="B25" s="853" t="s">
        <v>17</v>
      </c>
      <c r="C25" s="986">
        <v>0</v>
      </c>
      <c r="D25" s="986">
        <v>0</v>
      </c>
      <c r="E25" s="986">
        <v>0</v>
      </c>
      <c r="F25" s="986">
        <v>0</v>
      </c>
      <c r="G25" s="986">
        <v>0</v>
      </c>
      <c r="H25" s="852" t="s">
        <v>383</v>
      </c>
      <c r="I25" s="2088"/>
      <c r="K25">
        <v>9596</v>
      </c>
      <c r="L25">
        <v>5414</v>
      </c>
      <c r="M25">
        <v>271</v>
      </c>
      <c r="N25">
        <v>743</v>
      </c>
      <c r="O25">
        <f>SUM(K25:N25)</f>
        <v>16024</v>
      </c>
    </row>
    <row r="26" spans="1:20" ht="30" customHeight="1" thickTop="1" thickBot="1" x14ac:dyDescent="0.3">
      <c r="A26" s="2113"/>
      <c r="B26" s="853" t="s">
        <v>18</v>
      </c>
      <c r="C26" s="629">
        <v>1</v>
      </c>
      <c r="D26" s="629">
        <v>1</v>
      </c>
      <c r="E26" s="629">
        <v>0</v>
      </c>
      <c r="F26" s="629">
        <v>0</v>
      </c>
      <c r="G26" s="629">
        <f t="shared" ref="G26:G32" si="0">SUM(C26:F26)</f>
        <v>2</v>
      </c>
      <c r="H26" s="803" t="s">
        <v>369</v>
      </c>
      <c r="I26" s="2088"/>
    </row>
    <row r="27" spans="1:20" ht="30" customHeight="1" thickTop="1" thickBot="1" x14ac:dyDescent="0.3">
      <c r="A27" s="2114"/>
      <c r="B27" s="758" t="s">
        <v>0</v>
      </c>
      <c r="C27" s="780">
        <f>SUM(C23:C26)</f>
        <v>2</v>
      </c>
      <c r="D27" s="780">
        <f>SUM(D23:D26)</f>
        <v>2</v>
      </c>
      <c r="E27" s="780">
        <f>SUM(E23:E26)</f>
        <v>0</v>
      </c>
      <c r="F27" s="780">
        <v>0</v>
      </c>
      <c r="G27" s="780">
        <f t="shared" si="0"/>
        <v>4</v>
      </c>
      <c r="H27" s="759" t="s">
        <v>372</v>
      </c>
      <c r="I27" s="2089"/>
    </row>
    <row r="28" spans="1:20" ht="30" customHeight="1" x14ac:dyDescent="0.25">
      <c r="A28" s="2115" t="s">
        <v>933</v>
      </c>
      <c r="B28" s="772" t="s">
        <v>538</v>
      </c>
      <c r="C28" s="822">
        <v>20495</v>
      </c>
      <c r="D28" s="822">
        <v>5586</v>
      </c>
      <c r="E28" s="822">
        <v>969</v>
      </c>
      <c r="F28" s="822">
        <v>1599</v>
      </c>
      <c r="G28" s="822">
        <f t="shared" si="0"/>
        <v>28649</v>
      </c>
      <c r="H28" s="823" t="s">
        <v>381</v>
      </c>
      <c r="I28" s="2111" t="s">
        <v>934</v>
      </c>
      <c r="J28" s="139"/>
      <c r="K28" s="139"/>
      <c r="L28" s="139"/>
      <c r="M28" s="139"/>
    </row>
    <row r="29" spans="1:20" ht="30" customHeight="1" x14ac:dyDescent="0.25">
      <c r="A29" s="2077"/>
      <c r="B29" s="853" t="s">
        <v>197</v>
      </c>
      <c r="C29" s="854">
        <v>2511</v>
      </c>
      <c r="D29" s="854">
        <v>11408</v>
      </c>
      <c r="E29" s="854">
        <v>2211</v>
      </c>
      <c r="F29" s="854">
        <v>704</v>
      </c>
      <c r="G29" s="854">
        <f t="shared" si="0"/>
        <v>16834</v>
      </c>
      <c r="H29" s="855" t="s">
        <v>382</v>
      </c>
      <c r="I29" s="2088"/>
      <c r="J29" s="139"/>
      <c r="K29" s="139"/>
      <c r="L29" s="139"/>
      <c r="M29" s="139"/>
    </row>
    <row r="30" spans="1:20" ht="30" customHeight="1" x14ac:dyDescent="0.25">
      <c r="A30" s="2077"/>
      <c r="B30" s="853" t="s">
        <v>17</v>
      </c>
      <c r="C30" s="854">
        <v>3104</v>
      </c>
      <c r="D30" s="854">
        <v>2994</v>
      </c>
      <c r="E30" s="854">
        <v>298</v>
      </c>
      <c r="F30" s="854">
        <v>197</v>
      </c>
      <c r="G30" s="854">
        <f t="shared" si="0"/>
        <v>6593</v>
      </c>
      <c r="H30" s="855" t="s">
        <v>383</v>
      </c>
      <c r="I30" s="2088"/>
      <c r="J30" s="139"/>
      <c r="K30" s="139"/>
      <c r="L30" s="139"/>
      <c r="M30" s="139"/>
    </row>
    <row r="31" spans="1:20" ht="30" customHeight="1" thickBot="1" x14ac:dyDescent="0.3">
      <c r="A31" s="2077"/>
      <c r="B31" s="802" t="s">
        <v>18</v>
      </c>
      <c r="C31" s="825">
        <v>10184</v>
      </c>
      <c r="D31" s="825">
        <v>5597</v>
      </c>
      <c r="E31" s="825">
        <v>289</v>
      </c>
      <c r="F31" s="825">
        <v>886</v>
      </c>
      <c r="G31" s="825">
        <f t="shared" si="0"/>
        <v>16956</v>
      </c>
      <c r="H31" s="803" t="s">
        <v>369</v>
      </c>
      <c r="I31" s="2088"/>
      <c r="J31" s="139"/>
      <c r="K31" s="139"/>
      <c r="L31" s="139"/>
      <c r="M31" s="139"/>
    </row>
    <row r="32" spans="1:20" ht="30" customHeight="1" thickBot="1" x14ac:dyDescent="0.3">
      <c r="A32" s="2109"/>
      <c r="B32" s="977" t="s">
        <v>0</v>
      </c>
      <c r="C32" s="978">
        <f>SUM(C28:C31)</f>
        <v>36294</v>
      </c>
      <c r="D32" s="978">
        <f>SUM(D28:D31)</f>
        <v>25585</v>
      </c>
      <c r="E32" s="978">
        <f>SUM(E28:E31)</f>
        <v>3767</v>
      </c>
      <c r="F32" s="978">
        <f>SUM(F28:F31)</f>
        <v>3386</v>
      </c>
      <c r="G32" s="978">
        <f t="shared" si="0"/>
        <v>69032</v>
      </c>
      <c r="H32" s="979" t="s">
        <v>372</v>
      </c>
      <c r="I32" s="2089"/>
    </row>
  </sheetData>
  <mergeCells count="19">
    <mergeCell ref="A12:A16"/>
    <mergeCell ref="I12:I16"/>
    <mergeCell ref="I18:I22"/>
    <mergeCell ref="I23:I27"/>
    <mergeCell ref="I28:I32"/>
    <mergeCell ref="A23:A27"/>
    <mergeCell ref="A28:A32"/>
    <mergeCell ref="A18:A22"/>
    <mergeCell ref="A1:I1"/>
    <mergeCell ref="A2:I2"/>
    <mergeCell ref="I4:I5"/>
    <mergeCell ref="A7:A11"/>
    <mergeCell ref="I7:I11"/>
    <mergeCell ref="A3:B3"/>
    <mergeCell ref="A4:A5"/>
    <mergeCell ref="B4:B5"/>
    <mergeCell ref="C4:F4"/>
    <mergeCell ref="G4:G5"/>
    <mergeCell ref="H4:H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9" orientation="portrait" r:id="rId1"/>
  <headerFooter>
    <oddFooter>&amp;C&amp;14 &amp;"Arial,Bold"46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489"/>
  <sheetViews>
    <sheetView rightToLeft="1" view="pageBreakPreview" zoomScale="70" zoomScaleNormal="70" zoomScaleSheetLayoutView="70" workbookViewId="0">
      <selection activeCell="B24" sqref="B24"/>
    </sheetView>
  </sheetViews>
  <sheetFormatPr defaultRowHeight="18.75" x14ac:dyDescent="0.25"/>
  <cols>
    <col min="1" max="1" width="22.7109375" customWidth="1"/>
    <col min="2" max="2" width="19" customWidth="1"/>
    <col min="3" max="3" width="8.7109375" customWidth="1"/>
    <col min="4" max="4" width="16" customWidth="1"/>
    <col min="5" max="5" width="13.140625" customWidth="1"/>
    <col min="6" max="6" width="14.140625" customWidth="1"/>
    <col min="7" max="7" width="11.140625" customWidth="1"/>
    <col min="8" max="8" width="24.42578125" customWidth="1"/>
    <col min="9" max="9" width="28.140625" style="139" customWidth="1"/>
  </cols>
  <sheetData>
    <row r="1" spans="1:9" ht="39" customHeight="1" x14ac:dyDescent="0.25">
      <c r="A1" s="1589" t="s">
        <v>1005</v>
      </c>
      <c r="B1" s="1589"/>
      <c r="C1" s="1589"/>
      <c r="D1" s="1589"/>
      <c r="E1" s="1589"/>
      <c r="F1" s="1589"/>
      <c r="G1" s="1589"/>
      <c r="H1" s="1589"/>
      <c r="I1" s="1589"/>
    </row>
    <row r="2" spans="1:9" ht="39" customHeight="1" x14ac:dyDescent="0.25">
      <c r="A2" s="1589" t="s">
        <v>1037</v>
      </c>
      <c r="B2" s="1589"/>
      <c r="C2" s="1589"/>
      <c r="D2" s="1589"/>
      <c r="E2" s="1589"/>
      <c r="F2" s="1589"/>
      <c r="G2" s="1589"/>
      <c r="H2" s="1589"/>
      <c r="I2" s="1589"/>
    </row>
    <row r="3" spans="1:9" s="448" customFormat="1" ht="24.95" customHeight="1" thickBot="1" x14ac:dyDescent="0.3">
      <c r="A3" s="54" t="s">
        <v>963</v>
      </c>
      <c r="B3" s="54"/>
      <c r="C3" s="54"/>
      <c r="D3" s="54"/>
      <c r="E3" s="54"/>
      <c r="F3" s="54"/>
      <c r="G3" s="54"/>
      <c r="H3" s="711"/>
      <c r="I3" s="54" t="s">
        <v>825</v>
      </c>
    </row>
    <row r="4" spans="1:9" ht="29.45" customHeight="1" thickBot="1" x14ac:dyDescent="0.3">
      <c r="A4" s="2121" t="s">
        <v>775</v>
      </c>
      <c r="B4" s="2117" t="s">
        <v>511</v>
      </c>
      <c r="C4" s="2119" t="s">
        <v>822</v>
      </c>
      <c r="D4" s="2119"/>
      <c r="E4" s="2119"/>
      <c r="F4" s="2119"/>
      <c r="G4" s="2117" t="s">
        <v>481</v>
      </c>
      <c r="H4" s="2119" t="s">
        <v>368</v>
      </c>
      <c r="I4" s="2121" t="s">
        <v>855</v>
      </c>
    </row>
    <row r="5" spans="1:9" ht="27.6" customHeight="1" thickBot="1" x14ac:dyDescent="0.3">
      <c r="A5" s="2118"/>
      <c r="B5" s="2118"/>
      <c r="C5" s="457">
        <v>4</v>
      </c>
      <c r="D5" s="457">
        <v>6</v>
      </c>
      <c r="E5" s="457">
        <v>8</v>
      </c>
      <c r="F5" s="468" t="s">
        <v>640</v>
      </c>
      <c r="G5" s="2118"/>
      <c r="H5" s="2156"/>
      <c r="I5" s="2118"/>
    </row>
    <row r="6" spans="1:9" ht="18" customHeight="1" thickBot="1" x14ac:dyDescent="0.3">
      <c r="A6" s="400" t="s">
        <v>780</v>
      </c>
      <c r="B6" s="401"/>
      <c r="C6" s="398"/>
      <c r="D6" s="398"/>
      <c r="E6" s="398"/>
      <c r="F6" s="398"/>
      <c r="G6" s="399"/>
      <c r="H6" s="2138" t="s">
        <v>698</v>
      </c>
      <c r="I6" s="2138"/>
    </row>
    <row r="7" spans="1:9" ht="21" customHeight="1" x14ac:dyDescent="0.25">
      <c r="A7" s="2123" t="s">
        <v>25</v>
      </c>
      <c r="B7" s="876" t="s">
        <v>518</v>
      </c>
      <c r="C7" s="877">
        <v>8</v>
      </c>
      <c r="D7" s="877">
        <v>0</v>
      </c>
      <c r="E7" s="877">
        <v>0</v>
      </c>
      <c r="F7" s="877">
        <v>1</v>
      </c>
      <c r="G7" s="877">
        <f>SUM(C7:F7)</f>
        <v>9</v>
      </c>
      <c r="H7" s="865" t="s">
        <v>373</v>
      </c>
      <c r="I7" s="2129" t="s">
        <v>389</v>
      </c>
    </row>
    <row r="8" spans="1:9" ht="21" customHeight="1" x14ac:dyDescent="0.25">
      <c r="A8" s="2123"/>
      <c r="B8" s="405" t="s">
        <v>519</v>
      </c>
      <c r="C8" s="432">
        <v>0</v>
      </c>
      <c r="D8" s="432">
        <v>0</v>
      </c>
      <c r="E8" s="432">
        <v>0</v>
      </c>
      <c r="F8" s="432">
        <v>0</v>
      </c>
      <c r="G8" s="432">
        <v>0</v>
      </c>
      <c r="H8" s="406" t="s">
        <v>374</v>
      </c>
      <c r="I8" s="2129"/>
    </row>
    <row r="9" spans="1:9" ht="21" customHeight="1" x14ac:dyDescent="0.25">
      <c r="A9" s="2123"/>
      <c r="B9" s="405" t="s">
        <v>520</v>
      </c>
      <c r="C9" s="432">
        <v>0</v>
      </c>
      <c r="D9" s="432">
        <v>0</v>
      </c>
      <c r="E9" s="432">
        <v>1</v>
      </c>
      <c r="F9" s="432">
        <v>0</v>
      </c>
      <c r="G9" s="432">
        <f>SUM(C9:F9)</f>
        <v>1</v>
      </c>
      <c r="H9" s="406" t="s">
        <v>376</v>
      </c>
      <c r="I9" s="2129"/>
    </row>
    <row r="10" spans="1:9" ht="21" customHeight="1" x14ac:dyDescent="0.25">
      <c r="A10" s="2123"/>
      <c r="B10" s="405" t="s">
        <v>521</v>
      </c>
      <c r="C10" s="432">
        <v>0</v>
      </c>
      <c r="D10" s="432">
        <v>0</v>
      </c>
      <c r="E10" s="432">
        <v>0</v>
      </c>
      <c r="F10" s="432">
        <v>0</v>
      </c>
      <c r="G10" s="432">
        <v>0</v>
      </c>
      <c r="H10" s="406" t="s">
        <v>385</v>
      </c>
      <c r="I10" s="2129"/>
    </row>
    <row r="11" spans="1:9" ht="21" customHeight="1" x14ac:dyDescent="0.25">
      <c r="A11" s="2123"/>
      <c r="B11" s="405" t="s">
        <v>823</v>
      </c>
      <c r="C11" s="432">
        <v>0</v>
      </c>
      <c r="D11" s="432">
        <v>0</v>
      </c>
      <c r="E11" s="432">
        <v>0</v>
      </c>
      <c r="F11" s="432">
        <v>0</v>
      </c>
      <c r="G11" s="432">
        <v>0</v>
      </c>
      <c r="H11" s="406" t="s">
        <v>386</v>
      </c>
      <c r="I11" s="2129"/>
    </row>
    <row r="12" spans="1:9" ht="21" customHeight="1" x14ac:dyDescent="0.25">
      <c r="A12" s="2123"/>
      <c r="B12" s="405" t="s">
        <v>824</v>
      </c>
      <c r="C12" s="432">
        <v>1</v>
      </c>
      <c r="D12" s="432">
        <v>4</v>
      </c>
      <c r="E12" s="432">
        <v>0</v>
      </c>
      <c r="F12" s="432">
        <v>0</v>
      </c>
      <c r="G12" s="432">
        <f>SUM(C12:F12)</f>
        <v>5</v>
      </c>
      <c r="H12" s="406" t="s">
        <v>410</v>
      </c>
      <c r="I12" s="2129"/>
    </row>
    <row r="13" spans="1:9" ht="21" customHeight="1" thickBot="1" x14ac:dyDescent="0.3">
      <c r="A13" s="2123"/>
      <c r="B13" s="469" t="s">
        <v>522</v>
      </c>
      <c r="C13" s="440">
        <v>0</v>
      </c>
      <c r="D13" s="440">
        <v>0</v>
      </c>
      <c r="E13" s="440">
        <v>0</v>
      </c>
      <c r="F13" s="440">
        <v>0</v>
      </c>
      <c r="G13" s="440">
        <v>0</v>
      </c>
      <c r="H13" s="868" t="s">
        <v>495</v>
      </c>
      <c r="I13" s="2129"/>
    </row>
    <row r="14" spans="1:9" ht="21" customHeight="1" thickBot="1" x14ac:dyDescent="0.3">
      <c r="A14" s="2124"/>
      <c r="B14" s="869" t="s">
        <v>517</v>
      </c>
      <c r="C14" s="870">
        <f>SUM(C7:C13)</f>
        <v>9</v>
      </c>
      <c r="D14" s="870">
        <f>SUM(D7:D13)</f>
        <v>4</v>
      </c>
      <c r="E14" s="870">
        <f>SUM(E7:E13)</f>
        <v>1</v>
      </c>
      <c r="F14" s="870">
        <f>SUM(F7:F13)</f>
        <v>1</v>
      </c>
      <c r="G14" s="870">
        <f>SUM(C14:F14)</f>
        <v>15</v>
      </c>
      <c r="H14" s="871" t="s">
        <v>372</v>
      </c>
      <c r="I14" s="2130"/>
    </row>
    <row r="15" spans="1:9" ht="21" customHeight="1" x14ac:dyDescent="0.25">
      <c r="A15" s="2122" t="s">
        <v>103</v>
      </c>
      <c r="B15" s="408" t="s">
        <v>518</v>
      </c>
      <c r="C15" s="431">
        <v>160</v>
      </c>
      <c r="D15" s="431">
        <v>3</v>
      </c>
      <c r="E15" s="431">
        <v>0</v>
      </c>
      <c r="F15" s="431">
        <v>0</v>
      </c>
      <c r="G15" s="431">
        <f>SUM(C15:F15)</f>
        <v>163</v>
      </c>
      <c r="H15" s="865" t="s">
        <v>373</v>
      </c>
      <c r="I15" s="2126" t="s">
        <v>539</v>
      </c>
    </row>
    <row r="16" spans="1:9" ht="21" customHeight="1" x14ac:dyDescent="0.25">
      <c r="A16" s="2123"/>
      <c r="B16" s="405" t="s">
        <v>519</v>
      </c>
      <c r="C16" s="432">
        <v>0</v>
      </c>
      <c r="D16" s="432">
        <v>0</v>
      </c>
      <c r="E16" s="432">
        <v>0</v>
      </c>
      <c r="F16" s="432">
        <v>0</v>
      </c>
      <c r="G16" s="432">
        <v>0</v>
      </c>
      <c r="H16" s="406" t="s">
        <v>374</v>
      </c>
      <c r="I16" s="2126"/>
    </row>
    <row r="17" spans="1:9" ht="21" customHeight="1" x14ac:dyDescent="0.25">
      <c r="A17" s="2123"/>
      <c r="B17" s="405" t="s">
        <v>520</v>
      </c>
      <c r="C17" s="432">
        <v>2</v>
      </c>
      <c r="D17" s="432">
        <v>0</v>
      </c>
      <c r="E17" s="432">
        <v>6</v>
      </c>
      <c r="F17" s="432">
        <v>0</v>
      </c>
      <c r="G17" s="432">
        <f>SUM(C17:F17)</f>
        <v>8</v>
      </c>
      <c r="H17" s="406" t="s">
        <v>376</v>
      </c>
      <c r="I17" s="2126"/>
    </row>
    <row r="18" spans="1:9" ht="21" customHeight="1" x14ac:dyDescent="0.25">
      <c r="A18" s="2123"/>
      <c r="B18" s="405" t="s">
        <v>521</v>
      </c>
      <c r="C18" s="432">
        <v>0</v>
      </c>
      <c r="D18" s="432">
        <v>0</v>
      </c>
      <c r="E18" s="432">
        <v>0</v>
      </c>
      <c r="F18" s="432">
        <v>0</v>
      </c>
      <c r="G18" s="432">
        <v>0</v>
      </c>
      <c r="H18" s="406" t="s">
        <v>385</v>
      </c>
      <c r="I18" s="2126"/>
    </row>
    <row r="19" spans="1:9" ht="21" customHeight="1" x14ac:dyDescent="0.25">
      <c r="A19" s="2123"/>
      <c r="B19" s="405" t="s">
        <v>823</v>
      </c>
      <c r="C19" s="432">
        <v>0</v>
      </c>
      <c r="D19" s="432">
        <v>0</v>
      </c>
      <c r="E19" s="432">
        <v>0</v>
      </c>
      <c r="F19" s="432">
        <v>0</v>
      </c>
      <c r="G19" s="432">
        <v>0</v>
      </c>
      <c r="H19" s="406" t="s">
        <v>386</v>
      </c>
      <c r="I19" s="2126"/>
    </row>
    <row r="20" spans="1:9" ht="21" customHeight="1" x14ac:dyDescent="0.25">
      <c r="A20" s="2123"/>
      <c r="B20" s="405" t="s">
        <v>824</v>
      </c>
      <c r="C20" s="433">
        <v>0</v>
      </c>
      <c r="D20" s="434">
        <v>1</v>
      </c>
      <c r="E20" s="432">
        <v>2</v>
      </c>
      <c r="F20" s="434">
        <v>0</v>
      </c>
      <c r="G20" s="434">
        <f>SUM(C20:F20)</f>
        <v>3</v>
      </c>
      <c r="H20" s="406" t="s">
        <v>410</v>
      </c>
      <c r="I20" s="2126"/>
    </row>
    <row r="21" spans="1:9" ht="21" customHeight="1" thickBot="1" x14ac:dyDescent="0.3">
      <c r="A21" s="2123"/>
      <c r="B21" s="407" t="s">
        <v>522</v>
      </c>
      <c r="C21" s="435">
        <v>0</v>
      </c>
      <c r="D21" s="435">
        <v>0</v>
      </c>
      <c r="E21" s="435">
        <v>28</v>
      </c>
      <c r="F21" s="435">
        <v>0</v>
      </c>
      <c r="G21" s="435">
        <f>SUM(E21:F21)</f>
        <v>28</v>
      </c>
      <c r="H21" s="866" t="s">
        <v>495</v>
      </c>
      <c r="I21" s="2126"/>
    </row>
    <row r="22" spans="1:9" ht="21" customHeight="1" thickBot="1" x14ac:dyDescent="0.3">
      <c r="A22" s="2124"/>
      <c r="B22" s="869" t="s">
        <v>517</v>
      </c>
      <c r="C22" s="870">
        <f>SUM(C15:C21)</f>
        <v>162</v>
      </c>
      <c r="D22" s="870">
        <f>SUM(D15:D21)</f>
        <v>4</v>
      </c>
      <c r="E22" s="870">
        <f>SUM(E15:E21)</f>
        <v>36</v>
      </c>
      <c r="F22" s="870">
        <v>0</v>
      </c>
      <c r="G22" s="870">
        <f>SUM(C22:F22)</f>
        <v>202</v>
      </c>
      <c r="H22" s="871" t="s">
        <v>372</v>
      </c>
      <c r="I22" s="2155"/>
    </row>
    <row r="23" spans="1:9" ht="21" customHeight="1" x14ac:dyDescent="0.25">
      <c r="A23" s="2131" t="s">
        <v>304</v>
      </c>
      <c r="B23" s="408" t="s">
        <v>518</v>
      </c>
      <c r="C23" s="432">
        <v>240</v>
      </c>
      <c r="D23" s="432">
        <v>105</v>
      </c>
      <c r="E23" s="432">
        <v>150</v>
      </c>
      <c r="F23" s="432">
        <v>50</v>
      </c>
      <c r="G23" s="431">
        <f>SUM(C23:F23)</f>
        <v>545</v>
      </c>
      <c r="H23" s="865" t="s">
        <v>373</v>
      </c>
      <c r="I23" s="2134" t="s">
        <v>490</v>
      </c>
    </row>
    <row r="24" spans="1:9" ht="21" customHeight="1" x14ac:dyDescent="0.25">
      <c r="A24" s="2132"/>
      <c r="B24" s="405" t="s">
        <v>519</v>
      </c>
      <c r="C24" s="432">
        <v>0</v>
      </c>
      <c r="D24" s="432">
        <v>0</v>
      </c>
      <c r="E24" s="432">
        <v>0</v>
      </c>
      <c r="F24" s="432">
        <v>0</v>
      </c>
      <c r="G24" s="432">
        <v>0</v>
      </c>
      <c r="H24" s="406" t="s">
        <v>374</v>
      </c>
      <c r="I24" s="2135"/>
    </row>
    <row r="25" spans="1:9" ht="21" customHeight="1" x14ac:dyDescent="0.25">
      <c r="A25" s="2132"/>
      <c r="B25" s="405" t="s">
        <v>520</v>
      </c>
      <c r="C25" s="432">
        <v>3</v>
      </c>
      <c r="D25" s="432">
        <v>0</v>
      </c>
      <c r="E25" s="432">
        <v>0</v>
      </c>
      <c r="F25" s="432">
        <v>0</v>
      </c>
      <c r="G25" s="432">
        <f t="shared" ref="G25:G30" si="0">SUM(C25:F25)</f>
        <v>3</v>
      </c>
      <c r="H25" s="406" t="s">
        <v>376</v>
      </c>
      <c r="I25" s="2135"/>
    </row>
    <row r="26" spans="1:9" ht="21" customHeight="1" x14ac:dyDescent="0.25">
      <c r="A26" s="2132"/>
      <c r="B26" s="405" t="s">
        <v>521</v>
      </c>
      <c r="C26" s="432">
        <v>1</v>
      </c>
      <c r="D26" s="432">
        <v>0</v>
      </c>
      <c r="E26" s="432">
        <v>0</v>
      </c>
      <c r="F26" s="432">
        <v>0</v>
      </c>
      <c r="G26" s="432">
        <f t="shared" si="0"/>
        <v>1</v>
      </c>
      <c r="H26" s="406" t="s">
        <v>385</v>
      </c>
      <c r="I26" s="2135"/>
    </row>
    <row r="27" spans="1:9" ht="21" customHeight="1" x14ac:dyDescent="0.25">
      <c r="A27" s="2132"/>
      <c r="B27" s="405" t="s">
        <v>823</v>
      </c>
      <c r="C27" s="432">
        <v>0</v>
      </c>
      <c r="D27" s="432">
        <v>2</v>
      </c>
      <c r="E27" s="432">
        <v>1</v>
      </c>
      <c r="F27" s="432">
        <v>0</v>
      </c>
      <c r="G27" s="432">
        <f t="shared" si="0"/>
        <v>3</v>
      </c>
      <c r="H27" s="406" t="s">
        <v>386</v>
      </c>
      <c r="I27" s="2135"/>
    </row>
    <row r="28" spans="1:9" ht="21" customHeight="1" x14ac:dyDescent="0.25">
      <c r="A28" s="2132"/>
      <c r="B28" s="405" t="s">
        <v>824</v>
      </c>
      <c r="C28" s="432">
        <v>0</v>
      </c>
      <c r="D28" s="432">
        <v>0</v>
      </c>
      <c r="E28" s="432">
        <v>4</v>
      </c>
      <c r="F28" s="432">
        <v>0</v>
      </c>
      <c r="G28" s="434">
        <f t="shared" si="0"/>
        <v>4</v>
      </c>
      <c r="H28" s="406" t="s">
        <v>410</v>
      </c>
      <c r="I28" s="2135"/>
    </row>
    <row r="29" spans="1:9" ht="21" customHeight="1" thickBot="1" x14ac:dyDescent="0.3">
      <c r="A29" s="2132"/>
      <c r="B29" s="407" t="s">
        <v>522</v>
      </c>
      <c r="C29" s="435">
        <v>0</v>
      </c>
      <c r="D29" s="435">
        <v>0</v>
      </c>
      <c r="E29" s="435">
        <v>5</v>
      </c>
      <c r="F29" s="435">
        <v>0</v>
      </c>
      <c r="G29" s="435">
        <f t="shared" si="0"/>
        <v>5</v>
      </c>
      <c r="H29" s="866" t="s">
        <v>495</v>
      </c>
      <c r="I29" s="2135"/>
    </row>
    <row r="30" spans="1:9" ht="21" customHeight="1" thickBot="1" x14ac:dyDescent="0.3">
      <c r="A30" s="2133"/>
      <c r="B30" s="869" t="s">
        <v>517</v>
      </c>
      <c r="C30" s="870">
        <f>SUM(C23:C29)</f>
        <v>244</v>
      </c>
      <c r="D30" s="870">
        <f>SUM(D23:D29)</f>
        <v>107</v>
      </c>
      <c r="E30" s="870">
        <f>SUM(E23:E29)</f>
        <v>160</v>
      </c>
      <c r="F30" s="870">
        <f>SUM(F23:F29)</f>
        <v>50</v>
      </c>
      <c r="G30" s="870">
        <f t="shared" si="0"/>
        <v>561</v>
      </c>
      <c r="H30" s="871" t="s">
        <v>372</v>
      </c>
      <c r="I30" s="2136"/>
    </row>
    <row r="31" spans="1:9" ht="21" customHeight="1" x14ac:dyDescent="0.25">
      <c r="A31" s="2122" t="s">
        <v>297</v>
      </c>
      <c r="B31" s="408" t="s">
        <v>518</v>
      </c>
      <c r="C31" s="431">
        <v>133</v>
      </c>
      <c r="D31" s="431">
        <v>98</v>
      </c>
      <c r="E31" s="431">
        <v>100</v>
      </c>
      <c r="F31" s="431">
        <v>2</v>
      </c>
      <c r="G31" s="437">
        <v>333</v>
      </c>
      <c r="H31" s="865" t="s">
        <v>373</v>
      </c>
      <c r="I31" s="2125" t="s">
        <v>479</v>
      </c>
    </row>
    <row r="32" spans="1:9" ht="21" customHeight="1" x14ac:dyDescent="0.25">
      <c r="A32" s="2123"/>
      <c r="B32" s="405" t="s">
        <v>519</v>
      </c>
      <c r="C32" s="432">
        <v>10</v>
      </c>
      <c r="D32" s="432">
        <v>0</v>
      </c>
      <c r="E32" s="432">
        <v>2</v>
      </c>
      <c r="F32" s="432">
        <v>0</v>
      </c>
      <c r="G32" s="432">
        <f>SUM(C32:F32)</f>
        <v>12</v>
      </c>
      <c r="H32" s="406" t="s">
        <v>374</v>
      </c>
      <c r="I32" s="2126"/>
    </row>
    <row r="33" spans="1:9" ht="21" customHeight="1" x14ac:dyDescent="0.25">
      <c r="A33" s="2123"/>
      <c r="B33" s="405" t="s">
        <v>520</v>
      </c>
      <c r="C33" s="432">
        <v>6</v>
      </c>
      <c r="D33" s="432">
        <v>0</v>
      </c>
      <c r="E33" s="432">
        <v>80</v>
      </c>
      <c r="F33" s="432">
        <v>0</v>
      </c>
      <c r="G33" s="432">
        <f>SUM(C33:F33)</f>
        <v>86</v>
      </c>
      <c r="H33" s="406" t="s">
        <v>376</v>
      </c>
      <c r="I33" s="2126"/>
    </row>
    <row r="34" spans="1:9" ht="21" customHeight="1" x14ac:dyDescent="0.25">
      <c r="A34" s="2123"/>
      <c r="B34" s="405" t="s">
        <v>521</v>
      </c>
      <c r="C34" s="432">
        <v>0</v>
      </c>
      <c r="D34" s="432">
        <v>0</v>
      </c>
      <c r="E34" s="432">
        <v>0</v>
      </c>
      <c r="F34" s="432">
        <v>0</v>
      </c>
      <c r="G34" s="432">
        <v>0</v>
      </c>
      <c r="H34" s="406" t="s">
        <v>385</v>
      </c>
      <c r="I34" s="2126"/>
    </row>
    <row r="35" spans="1:9" ht="21" customHeight="1" x14ac:dyDescent="0.25">
      <c r="A35" s="2123"/>
      <c r="B35" s="405" t="s">
        <v>823</v>
      </c>
      <c r="C35" s="432">
        <v>6</v>
      </c>
      <c r="D35" s="432">
        <v>0</v>
      </c>
      <c r="E35" s="432">
        <v>0</v>
      </c>
      <c r="F35" s="432">
        <v>0</v>
      </c>
      <c r="G35" s="432">
        <f>SUM(C35:F35)</f>
        <v>6</v>
      </c>
      <c r="H35" s="406" t="s">
        <v>386</v>
      </c>
      <c r="I35" s="2126"/>
    </row>
    <row r="36" spans="1:9" ht="21" customHeight="1" x14ac:dyDescent="0.25">
      <c r="A36" s="2123"/>
      <c r="B36" s="405" t="s">
        <v>824</v>
      </c>
      <c r="C36" s="432">
        <v>10</v>
      </c>
      <c r="D36" s="432">
        <v>6</v>
      </c>
      <c r="E36" s="432">
        <v>10</v>
      </c>
      <c r="F36" s="432">
        <v>0</v>
      </c>
      <c r="G36" s="432">
        <f>SUM(C36:F36)</f>
        <v>26</v>
      </c>
      <c r="H36" s="406" t="s">
        <v>410</v>
      </c>
      <c r="I36" s="2126"/>
    </row>
    <row r="37" spans="1:9" ht="21" customHeight="1" thickBot="1" x14ac:dyDescent="0.3">
      <c r="A37" s="2123"/>
      <c r="B37" s="407" t="s">
        <v>522</v>
      </c>
      <c r="C37" s="432">
        <v>10</v>
      </c>
      <c r="D37" s="432">
        <v>0</v>
      </c>
      <c r="E37" s="432">
        <v>420</v>
      </c>
      <c r="F37" s="432">
        <v>0</v>
      </c>
      <c r="G37" s="438">
        <f>SUM(C37:F37)</f>
        <v>430</v>
      </c>
      <c r="H37" s="866" t="s">
        <v>495</v>
      </c>
      <c r="I37" s="2126"/>
    </row>
    <row r="38" spans="1:9" ht="21" customHeight="1" thickBot="1" x14ac:dyDescent="0.3">
      <c r="A38" s="2124"/>
      <c r="B38" s="869" t="s">
        <v>517</v>
      </c>
      <c r="C38" s="870">
        <f>SUM(C31:C37)</f>
        <v>175</v>
      </c>
      <c r="D38" s="870">
        <f>SUM(D31:D37)</f>
        <v>104</v>
      </c>
      <c r="E38" s="870">
        <f>SUM(E31:E37)</f>
        <v>612</v>
      </c>
      <c r="F38" s="870">
        <f>SUM(F31:F37)</f>
        <v>2</v>
      </c>
      <c r="G38" s="870">
        <f>SUM(G31:G37)</f>
        <v>893</v>
      </c>
      <c r="H38" s="871" t="s">
        <v>372</v>
      </c>
      <c r="I38" s="2155"/>
    </row>
    <row r="39" spans="1:9" ht="21" customHeight="1" x14ac:dyDescent="0.25">
      <c r="A39" s="2122" t="s">
        <v>136</v>
      </c>
      <c r="B39" s="408" t="s">
        <v>518</v>
      </c>
      <c r="C39" s="431">
        <v>220</v>
      </c>
      <c r="D39" s="431">
        <v>100</v>
      </c>
      <c r="E39" s="431">
        <v>0</v>
      </c>
      <c r="F39" s="431">
        <v>8</v>
      </c>
      <c r="G39" s="431">
        <v>328</v>
      </c>
      <c r="H39" s="865" t="s">
        <v>373</v>
      </c>
      <c r="I39" s="2125" t="s">
        <v>393</v>
      </c>
    </row>
    <row r="40" spans="1:9" ht="21" customHeight="1" x14ac:dyDescent="0.25">
      <c r="A40" s="2123"/>
      <c r="B40" s="405" t="s">
        <v>519</v>
      </c>
      <c r="C40" s="432">
        <v>10</v>
      </c>
      <c r="D40" s="432">
        <v>0</v>
      </c>
      <c r="E40" s="432">
        <v>0</v>
      </c>
      <c r="F40" s="432">
        <v>4</v>
      </c>
      <c r="G40" s="432">
        <f t="shared" ref="G40:G45" si="1">SUM(C40:F40)</f>
        <v>14</v>
      </c>
      <c r="H40" s="406" t="s">
        <v>374</v>
      </c>
      <c r="I40" s="2126"/>
    </row>
    <row r="41" spans="1:9" ht="21" customHeight="1" x14ac:dyDescent="0.25">
      <c r="A41" s="2123"/>
      <c r="B41" s="405" t="s">
        <v>520</v>
      </c>
      <c r="C41" s="432">
        <v>0</v>
      </c>
      <c r="D41" s="432">
        <v>0</v>
      </c>
      <c r="E41" s="432">
        <v>0</v>
      </c>
      <c r="F41" s="432">
        <v>6</v>
      </c>
      <c r="G41" s="432">
        <f t="shared" si="1"/>
        <v>6</v>
      </c>
      <c r="H41" s="406" t="s">
        <v>376</v>
      </c>
      <c r="I41" s="2126"/>
    </row>
    <row r="42" spans="1:9" ht="21" customHeight="1" x14ac:dyDescent="0.25">
      <c r="A42" s="2123"/>
      <c r="B42" s="405" t="s">
        <v>521</v>
      </c>
      <c r="C42" s="432">
        <v>0</v>
      </c>
      <c r="D42" s="432">
        <v>0</v>
      </c>
      <c r="E42" s="432">
        <v>11</v>
      </c>
      <c r="F42" s="432">
        <v>0</v>
      </c>
      <c r="G42" s="432">
        <f t="shared" si="1"/>
        <v>11</v>
      </c>
      <c r="H42" s="406" t="s">
        <v>385</v>
      </c>
      <c r="I42" s="2126"/>
    </row>
    <row r="43" spans="1:9" ht="21" customHeight="1" x14ac:dyDescent="0.25">
      <c r="A43" s="2123"/>
      <c r="B43" s="405" t="s">
        <v>823</v>
      </c>
      <c r="C43" s="432">
        <v>1</v>
      </c>
      <c r="D43" s="432">
        <v>0</v>
      </c>
      <c r="E43" s="432">
        <v>0</v>
      </c>
      <c r="F43" s="432">
        <v>0</v>
      </c>
      <c r="G43" s="432">
        <f t="shared" si="1"/>
        <v>1</v>
      </c>
      <c r="H43" s="406" t="s">
        <v>386</v>
      </c>
      <c r="I43" s="2126"/>
    </row>
    <row r="44" spans="1:9" ht="21" customHeight="1" x14ac:dyDescent="0.25">
      <c r="A44" s="2123"/>
      <c r="B44" s="405" t="s">
        <v>824</v>
      </c>
      <c r="C44" s="432">
        <v>24</v>
      </c>
      <c r="D44" s="432">
        <v>0</v>
      </c>
      <c r="E44" s="432">
        <v>0</v>
      </c>
      <c r="F44" s="432">
        <v>30</v>
      </c>
      <c r="G44" s="434">
        <f t="shared" si="1"/>
        <v>54</v>
      </c>
      <c r="H44" s="406" t="s">
        <v>410</v>
      </c>
      <c r="I44" s="2126"/>
    </row>
    <row r="45" spans="1:9" ht="21" customHeight="1" thickBot="1" x14ac:dyDescent="0.3">
      <c r="A45" s="2123"/>
      <c r="B45" s="407" t="s">
        <v>522</v>
      </c>
      <c r="C45" s="432">
        <v>30</v>
      </c>
      <c r="D45" s="432">
        <v>30</v>
      </c>
      <c r="E45" s="432">
        <v>17</v>
      </c>
      <c r="F45" s="432">
        <v>10</v>
      </c>
      <c r="G45" s="435">
        <f t="shared" si="1"/>
        <v>87</v>
      </c>
      <c r="H45" s="866" t="s">
        <v>495</v>
      </c>
      <c r="I45" s="2126"/>
    </row>
    <row r="46" spans="1:9" ht="21" customHeight="1" thickBot="1" x14ac:dyDescent="0.3">
      <c r="A46" s="2124"/>
      <c r="B46" s="869" t="s">
        <v>517</v>
      </c>
      <c r="C46" s="870">
        <f>SUM(C39:C45)</f>
        <v>285</v>
      </c>
      <c r="D46" s="870">
        <f>SUM(D39:D45)</f>
        <v>130</v>
      </c>
      <c r="E46" s="870">
        <f>SUM(E39:E45)</f>
        <v>28</v>
      </c>
      <c r="F46" s="870">
        <f>SUM(F39:F45)</f>
        <v>58</v>
      </c>
      <c r="G46" s="870">
        <f>SUM(G39:G45)</f>
        <v>501</v>
      </c>
      <c r="H46" s="871" t="s">
        <v>372</v>
      </c>
      <c r="I46" s="2126"/>
    </row>
    <row r="47" spans="1:9" ht="21" customHeight="1" x14ac:dyDescent="0.25">
      <c r="A47" s="2122" t="s">
        <v>135</v>
      </c>
      <c r="B47" s="408" t="s">
        <v>518</v>
      </c>
      <c r="C47" s="436">
        <v>989</v>
      </c>
      <c r="D47" s="436">
        <v>187</v>
      </c>
      <c r="E47" s="436">
        <v>155</v>
      </c>
      <c r="F47" s="436">
        <v>280</v>
      </c>
      <c r="G47" s="437">
        <v>1611</v>
      </c>
      <c r="H47" s="865" t="s">
        <v>373</v>
      </c>
      <c r="I47" s="2125" t="s">
        <v>394</v>
      </c>
    </row>
    <row r="48" spans="1:9" ht="21" customHeight="1" x14ac:dyDescent="0.25">
      <c r="A48" s="2123"/>
      <c r="B48" s="405" t="s">
        <v>519</v>
      </c>
      <c r="C48" s="431">
        <v>16</v>
      </c>
      <c r="D48" s="431">
        <v>0</v>
      </c>
      <c r="E48" s="431">
        <v>0</v>
      </c>
      <c r="F48" s="431">
        <v>0</v>
      </c>
      <c r="G48" s="432">
        <v>16</v>
      </c>
      <c r="H48" s="406" t="s">
        <v>374</v>
      </c>
      <c r="I48" s="2126"/>
    </row>
    <row r="49" spans="1:9" ht="21" customHeight="1" x14ac:dyDescent="0.25">
      <c r="A49" s="2123"/>
      <c r="B49" s="405" t="s">
        <v>520</v>
      </c>
      <c r="C49" s="431">
        <v>119</v>
      </c>
      <c r="D49" s="431">
        <v>110</v>
      </c>
      <c r="E49" s="431">
        <v>84</v>
      </c>
      <c r="F49" s="431">
        <v>6</v>
      </c>
      <c r="G49" s="432">
        <f>SUM(C49:F49)</f>
        <v>319</v>
      </c>
      <c r="H49" s="406" t="s">
        <v>376</v>
      </c>
      <c r="I49" s="2126"/>
    </row>
    <row r="50" spans="1:9" ht="21" customHeight="1" x14ac:dyDescent="0.25">
      <c r="A50" s="2123"/>
      <c r="B50" s="405" t="s">
        <v>521</v>
      </c>
      <c r="C50" s="431">
        <v>0</v>
      </c>
      <c r="D50" s="431">
        <v>2</v>
      </c>
      <c r="E50" s="431">
        <v>0</v>
      </c>
      <c r="F50" s="431">
        <v>0</v>
      </c>
      <c r="G50" s="432">
        <f>SUM(C50:F50)</f>
        <v>2</v>
      </c>
      <c r="H50" s="406" t="s">
        <v>385</v>
      </c>
      <c r="I50" s="2126"/>
    </row>
    <row r="51" spans="1:9" ht="21" customHeight="1" x14ac:dyDescent="0.25">
      <c r="A51" s="2123"/>
      <c r="B51" s="405" t="s">
        <v>823</v>
      </c>
      <c r="C51" s="431">
        <v>10</v>
      </c>
      <c r="D51" s="431">
        <v>0</v>
      </c>
      <c r="E51" s="431">
        <v>0</v>
      </c>
      <c r="F51" s="431">
        <v>0</v>
      </c>
      <c r="G51" s="432">
        <f>SUM(C51:F51)</f>
        <v>10</v>
      </c>
      <c r="H51" s="406" t="s">
        <v>386</v>
      </c>
      <c r="I51" s="2126"/>
    </row>
    <row r="52" spans="1:9" ht="21" customHeight="1" x14ac:dyDescent="0.25">
      <c r="A52" s="2123"/>
      <c r="B52" s="405" t="s">
        <v>824</v>
      </c>
      <c r="C52" s="431">
        <v>8</v>
      </c>
      <c r="D52" s="431">
        <v>20</v>
      </c>
      <c r="E52" s="431">
        <v>10</v>
      </c>
      <c r="F52" s="431">
        <v>0</v>
      </c>
      <c r="G52" s="432">
        <f>SUM(C52:F52)</f>
        <v>38</v>
      </c>
      <c r="H52" s="406" t="s">
        <v>410</v>
      </c>
      <c r="I52" s="2126"/>
    </row>
    <row r="53" spans="1:9" ht="21" customHeight="1" thickBot="1" x14ac:dyDescent="0.3">
      <c r="A53" s="2123"/>
      <c r="B53" s="407" t="s">
        <v>522</v>
      </c>
      <c r="C53" s="431">
        <v>28</v>
      </c>
      <c r="D53" s="431">
        <v>0</v>
      </c>
      <c r="E53" s="431">
        <v>0</v>
      </c>
      <c r="F53" s="431">
        <v>0</v>
      </c>
      <c r="G53" s="438">
        <v>28</v>
      </c>
      <c r="H53" s="866" t="s">
        <v>495</v>
      </c>
      <c r="I53" s="2126"/>
    </row>
    <row r="54" spans="1:9" ht="21" customHeight="1" thickBot="1" x14ac:dyDescent="0.3">
      <c r="A54" s="2124"/>
      <c r="B54" s="869" t="s">
        <v>517</v>
      </c>
      <c r="C54" s="870">
        <f>SUM(C47:C53)</f>
        <v>1170</v>
      </c>
      <c r="D54" s="870">
        <f>SUM(D47:D53)</f>
        <v>319</v>
      </c>
      <c r="E54" s="870">
        <f>SUM(E47:E53)</f>
        <v>249</v>
      </c>
      <c r="F54" s="870">
        <f>SUM(F47:F53)</f>
        <v>286</v>
      </c>
      <c r="G54" s="870">
        <f>SUM(G47:G53)</f>
        <v>2024</v>
      </c>
      <c r="H54" s="871" t="s">
        <v>372</v>
      </c>
      <c r="I54" s="2126"/>
    </row>
    <row r="55" spans="1:9" ht="21" customHeight="1" x14ac:dyDescent="0.25">
      <c r="A55" s="2122" t="s">
        <v>298</v>
      </c>
      <c r="B55" s="874" t="s">
        <v>518</v>
      </c>
      <c r="C55" s="439">
        <v>101</v>
      </c>
      <c r="D55" s="439">
        <v>50</v>
      </c>
      <c r="E55" s="439">
        <v>100</v>
      </c>
      <c r="F55" s="439">
        <v>0</v>
      </c>
      <c r="G55" s="441">
        <f>SUM(C55:F55)</f>
        <v>251</v>
      </c>
      <c r="H55" s="875" t="s">
        <v>373</v>
      </c>
      <c r="I55" s="2125" t="s">
        <v>395</v>
      </c>
    </row>
    <row r="56" spans="1:9" ht="21" customHeight="1" x14ac:dyDescent="0.25">
      <c r="A56" s="2123"/>
      <c r="B56" s="1103" t="s">
        <v>519</v>
      </c>
      <c r="C56" s="441">
        <v>0</v>
      </c>
      <c r="D56" s="441">
        <v>0</v>
      </c>
      <c r="E56" s="441">
        <v>0</v>
      </c>
      <c r="F56" s="441">
        <v>0</v>
      </c>
      <c r="G56" s="1104">
        <v>0</v>
      </c>
      <c r="H56" s="1105" t="s">
        <v>374</v>
      </c>
      <c r="I56" s="2126"/>
    </row>
    <row r="57" spans="1:9" ht="21" customHeight="1" x14ac:dyDescent="0.25">
      <c r="A57" s="2123"/>
      <c r="B57" s="1103" t="s">
        <v>520</v>
      </c>
      <c r="C57" s="441">
        <v>6</v>
      </c>
      <c r="D57" s="441">
        <v>0</v>
      </c>
      <c r="E57" s="441">
        <v>0</v>
      </c>
      <c r="F57" s="441">
        <v>0</v>
      </c>
      <c r="G57" s="1104">
        <f t="shared" ref="G57:G62" si="2">SUM(C57:F57)</f>
        <v>6</v>
      </c>
      <c r="H57" s="1105" t="s">
        <v>376</v>
      </c>
      <c r="I57" s="2126"/>
    </row>
    <row r="58" spans="1:9" ht="21" customHeight="1" x14ac:dyDescent="0.25">
      <c r="A58" s="2123"/>
      <c r="B58" s="1103" t="s">
        <v>521</v>
      </c>
      <c r="C58" s="441">
        <v>2</v>
      </c>
      <c r="D58" s="441">
        <v>0</v>
      </c>
      <c r="E58" s="441">
        <v>0</v>
      </c>
      <c r="F58" s="441">
        <v>0</v>
      </c>
      <c r="G58" s="1104">
        <f t="shared" si="2"/>
        <v>2</v>
      </c>
      <c r="H58" s="1105" t="s">
        <v>385</v>
      </c>
      <c r="I58" s="2126"/>
    </row>
    <row r="59" spans="1:9" ht="21" customHeight="1" x14ac:dyDescent="0.25">
      <c r="A59" s="2123"/>
      <c r="B59" s="1103" t="s">
        <v>823</v>
      </c>
      <c r="C59" s="441">
        <v>1</v>
      </c>
      <c r="D59" s="441">
        <v>0</v>
      </c>
      <c r="E59" s="441">
        <v>0</v>
      </c>
      <c r="F59" s="441">
        <v>0</v>
      </c>
      <c r="G59" s="1104">
        <f t="shared" si="2"/>
        <v>1</v>
      </c>
      <c r="H59" s="1105" t="s">
        <v>386</v>
      </c>
      <c r="I59" s="2126"/>
    </row>
    <row r="60" spans="1:9" ht="21" customHeight="1" x14ac:dyDescent="0.25">
      <c r="A60" s="2123"/>
      <c r="B60" s="1103" t="s">
        <v>824</v>
      </c>
      <c r="C60" s="441">
        <v>9</v>
      </c>
      <c r="D60" s="441">
        <v>0</v>
      </c>
      <c r="E60" s="441">
        <v>0</v>
      </c>
      <c r="F60" s="441">
        <v>0</v>
      </c>
      <c r="G60" s="1104">
        <f t="shared" si="2"/>
        <v>9</v>
      </c>
      <c r="H60" s="1105" t="s">
        <v>410</v>
      </c>
      <c r="I60" s="2126"/>
    </row>
    <row r="61" spans="1:9" ht="21" customHeight="1" thickBot="1" x14ac:dyDescent="0.3">
      <c r="A61" s="2123"/>
      <c r="B61" s="1106" t="s">
        <v>522</v>
      </c>
      <c r="C61" s="441">
        <v>0</v>
      </c>
      <c r="D61" s="441">
        <v>0</v>
      </c>
      <c r="E61" s="441">
        <v>3</v>
      </c>
      <c r="F61" s="441">
        <v>0</v>
      </c>
      <c r="G61" s="440">
        <f t="shared" si="2"/>
        <v>3</v>
      </c>
      <c r="H61" s="1107" t="s">
        <v>495</v>
      </c>
      <c r="I61" s="2126"/>
    </row>
    <row r="62" spans="1:9" ht="21" customHeight="1" thickBot="1" x14ac:dyDescent="0.3">
      <c r="A62" s="2127"/>
      <c r="B62" s="1108" t="s">
        <v>517</v>
      </c>
      <c r="C62" s="1109">
        <f>SUM(C55:C61)</f>
        <v>119</v>
      </c>
      <c r="D62" s="1109">
        <f>SUM(D55:D61)</f>
        <v>50</v>
      </c>
      <c r="E62" s="1109">
        <f>SUM(E55:E61)</f>
        <v>103</v>
      </c>
      <c r="F62" s="1109">
        <f>SUM(F55:F61)</f>
        <v>0</v>
      </c>
      <c r="G62" s="1109">
        <f t="shared" si="2"/>
        <v>272</v>
      </c>
      <c r="H62" s="1110" t="s">
        <v>372</v>
      </c>
      <c r="I62" s="2128"/>
    </row>
    <row r="63" spans="1:9" ht="17.45" customHeight="1" x14ac:dyDescent="0.25">
      <c r="A63" s="2154" t="s">
        <v>827</v>
      </c>
      <c r="B63" s="2154"/>
      <c r="C63" s="2154"/>
      <c r="D63" s="335"/>
      <c r="E63" s="335"/>
      <c r="F63" s="335"/>
      <c r="G63" s="335"/>
      <c r="H63" s="872"/>
      <c r="I63" s="873" t="s">
        <v>826</v>
      </c>
    </row>
    <row r="64" spans="1:9" ht="15.95" customHeight="1" x14ac:dyDescent="0.25">
      <c r="A64" s="335"/>
      <c r="B64" s="335"/>
      <c r="C64" s="335"/>
      <c r="D64" s="335"/>
      <c r="E64" s="335"/>
      <c r="F64" s="335"/>
      <c r="G64" s="335"/>
      <c r="H64" s="335"/>
      <c r="I64" s="335"/>
    </row>
    <row r="65" spans="1:10" ht="15.95" customHeight="1" x14ac:dyDescent="0.25">
      <c r="A65" s="335"/>
      <c r="B65" s="335"/>
      <c r="C65" s="335"/>
      <c r="D65" s="335"/>
      <c r="E65" s="335"/>
      <c r="F65" s="335"/>
      <c r="G65" s="335"/>
      <c r="H65" s="335"/>
      <c r="I65" s="335"/>
    </row>
    <row r="66" spans="1:10" ht="15.95" customHeight="1" x14ac:dyDescent="0.25">
      <c r="A66" s="335"/>
      <c r="B66" s="335"/>
      <c r="C66" s="335"/>
      <c r="D66" s="335"/>
      <c r="E66" s="335"/>
      <c r="F66" s="335"/>
      <c r="G66" s="335"/>
      <c r="H66" s="335"/>
      <c r="I66" s="335"/>
      <c r="J66" s="13"/>
    </row>
    <row r="67" spans="1:10" ht="32.25" customHeight="1" x14ac:dyDescent="0.25">
      <c r="A67" s="335"/>
      <c r="B67" s="335"/>
      <c r="C67" s="335"/>
      <c r="D67" s="335"/>
      <c r="E67" s="335"/>
      <c r="F67" s="335"/>
      <c r="G67" s="335"/>
      <c r="H67" s="335"/>
      <c r="I67" s="335"/>
      <c r="J67" s="54"/>
    </row>
    <row r="68" spans="1:10" ht="41.25" customHeight="1" x14ac:dyDescent="0.25">
      <c r="A68" s="335"/>
      <c r="B68" s="335"/>
      <c r="C68" s="335"/>
      <c r="D68" s="335"/>
      <c r="E68" s="335"/>
      <c r="F68" s="335"/>
      <c r="G68" s="335"/>
      <c r="H68" s="867"/>
      <c r="I68" s="335"/>
    </row>
    <row r="69" spans="1:10" ht="41.25" customHeight="1" x14ac:dyDescent="0.25">
      <c r="A69" s="1794"/>
      <c r="B69" s="1794"/>
      <c r="C69" s="1794"/>
      <c r="D69" s="1794"/>
      <c r="E69" s="1794"/>
      <c r="F69" s="1794"/>
      <c r="G69" s="1794"/>
      <c r="H69" s="1794"/>
      <c r="I69" s="1794"/>
    </row>
    <row r="70" spans="1:10" ht="29.25" customHeight="1" x14ac:dyDescent="0.25">
      <c r="A70" s="1802"/>
      <c r="B70" s="2120"/>
      <c r="C70" s="2120"/>
      <c r="D70" s="2120"/>
      <c r="E70" s="2120"/>
      <c r="F70" s="2120"/>
      <c r="G70" s="2120"/>
      <c r="H70" s="13"/>
      <c r="I70" s="2137"/>
    </row>
    <row r="71" spans="1:10" ht="34.5" customHeight="1" x14ac:dyDescent="0.25">
      <c r="A71" s="1802"/>
      <c r="B71" s="2120"/>
      <c r="C71" s="335"/>
      <c r="D71" s="335"/>
      <c r="E71" s="335"/>
      <c r="F71" s="335"/>
      <c r="G71" s="2120"/>
      <c r="H71" s="13"/>
      <c r="I71" s="2137"/>
    </row>
    <row r="72" spans="1:10" ht="28.5" customHeight="1" x14ac:dyDescent="0.25">
      <c r="A72" s="382"/>
      <c r="B72" s="376"/>
      <c r="C72" s="335"/>
      <c r="D72" s="335"/>
      <c r="E72" s="335"/>
      <c r="F72" s="335"/>
      <c r="G72" s="381"/>
      <c r="H72" s="13"/>
      <c r="I72" s="360"/>
    </row>
    <row r="73" spans="1:10" ht="18.95" customHeight="1" x14ac:dyDescent="0.25">
      <c r="A73" s="2123"/>
      <c r="B73" s="335"/>
      <c r="C73" s="319"/>
      <c r="D73" s="319"/>
      <c r="E73" s="319"/>
      <c r="F73" s="319"/>
      <c r="G73" s="319"/>
      <c r="H73" s="13"/>
      <c r="I73" s="2141"/>
    </row>
    <row r="74" spans="1:10" ht="18.95" customHeight="1" x14ac:dyDescent="0.25">
      <c r="A74" s="2123"/>
      <c r="B74" s="335"/>
      <c r="C74" s="319"/>
      <c r="D74" s="319"/>
      <c r="E74" s="319"/>
      <c r="F74" s="319"/>
      <c r="G74" s="319"/>
      <c r="H74" s="13"/>
      <c r="I74" s="2141"/>
    </row>
    <row r="75" spans="1:10" ht="18.95" customHeight="1" x14ac:dyDescent="0.25">
      <c r="A75" s="2123"/>
      <c r="B75" s="335"/>
      <c r="C75" s="319"/>
      <c r="D75" s="319"/>
      <c r="E75" s="319"/>
      <c r="F75" s="319"/>
      <c r="G75" s="319"/>
      <c r="H75" s="13"/>
      <c r="I75" s="2141"/>
    </row>
    <row r="76" spans="1:10" ht="18.95" customHeight="1" x14ac:dyDescent="0.25">
      <c r="A76" s="2123"/>
      <c r="B76" s="335"/>
      <c r="C76" s="319"/>
      <c r="D76" s="319"/>
      <c r="E76" s="319"/>
      <c r="F76" s="319"/>
      <c r="G76" s="319"/>
      <c r="H76" s="13"/>
      <c r="I76" s="2141"/>
    </row>
    <row r="77" spans="1:10" ht="18.95" customHeight="1" x14ac:dyDescent="0.25">
      <c r="A77" s="2123"/>
      <c r="B77" s="375"/>
      <c r="C77" s="319"/>
      <c r="D77" s="319"/>
      <c r="E77" s="319"/>
      <c r="F77" s="319"/>
      <c r="G77" s="319"/>
      <c r="H77" s="13"/>
      <c r="I77" s="2141"/>
    </row>
    <row r="78" spans="1:10" ht="18.95" customHeight="1" x14ac:dyDescent="0.25">
      <c r="A78" s="2123"/>
      <c r="B78" s="375"/>
      <c r="C78" s="319"/>
      <c r="D78" s="319"/>
      <c r="E78" s="319"/>
      <c r="F78" s="319"/>
      <c r="G78" s="319"/>
      <c r="H78" s="13"/>
      <c r="I78" s="2141"/>
    </row>
    <row r="79" spans="1:10" ht="18.95" customHeight="1" x14ac:dyDescent="0.25">
      <c r="A79" s="2123"/>
      <c r="B79" s="335"/>
      <c r="C79" s="319"/>
      <c r="D79" s="319"/>
      <c r="E79" s="319"/>
      <c r="F79" s="319"/>
      <c r="G79" s="319"/>
      <c r="H79" s="13"/>
      <c r="I79" s="2141"/>
    </row>
    <row r="80" spans="1:10" ht="18.95" customHeight="1" x14ac:dyDescent="0.25">
      <c r="A80" s="2123"/>
      <c r="B80" s="324"/>
      <c r="C80" s="389"/>
      <c r="D80" s="389"/>
      <c r="E80" s="389"/>
      <c r="F80" s="389"/>
      <c r="G80" s="389"/>
      <c r="H80" s="13"/>
      <c r="I80" s="2141"/>
    </row>
    <row r="81" spans="1:9" ht="18.95" customHeight="1" x14ac:dyDescent="0.25">
      <c r="A81" s="2123"/>
      <c r="B81" s="335"/>
      <c r="C81" s="319"/>
      <c r="D81" s="319"/>
      <c r="E81" s="319"/>
      <c r="F81" s="319"/>
      <c r="G81" s="319"/>
      <c r="H81" s="13"/>
      <c r="I81" s="2141"/>
    </row>
    <row r="82" spans="1:9" ht="18.95" customHeight="1" x14ac:dyDescent="0.25">
      <c r="A82" s="2123"/>
      <c r="B82" s="335"/>
      <c r="C82" s="319"/>
      <c r="D82" s="319"/>
      <c r="E82" s="319"/>
      <c r="F82" s="319"/>
      <c r="G82" s="319"/>
      <c r="H82" s="13"/>
      <c r="I82" s="2141"/>
    </row>
    <row r="83" spans="1:9" ht="18.95" customHeight="1" x14ac:dyDescent="0.25">
      <c r="A83" s="2123"/>
      <c r="B83" s="335"/>
      <c r="C83" s="319"/>
      <c r="D83" s="319"/>
      <c r="E83" s="319"/>
      <c r="F83" s="319"/>
      <c r="G83" s="319"/>
      <c r="H83" s="13"/>
      <c r="I83" s="2141"/>
    </row>
    <row r="84" spans="1:9" ht="18.95" customHeight="1" x14ac:dyDescent="0.25">
      <c r="A84" s="2123"/>
      <c r="B84" s="335"/>
      <c r="C84" s="319"/>
      <c r="D84" s="319"/>
      <c r="E84" s="319"/>
      <c r="F84" s="319"/>
      <c r="G84" s="319"/>
      <c r="H84" s="13"/>
      <c r="I84" s="2141"/>
    </row>
    <row r="85" spans="1:9" ht="18.95" customHeight="1" x14ac:dyDescent="0.25">
      <c r="A85" s="2123"/>
      <c r="B85" s="375"/>
      <c r="C85" s="319"/>
      <c r="D85" s="319"/>
      <c r="E85" s="319"/>
      <c r="F85" s="319"/>
      <c r="G85" s="319"/>
      <c r="H85" s="13"/>
      <c r="I85" s="2141"/>
    </row>
    <row r="86" spans="1:9" ht="18.95" customHeight="1" x14ac:dyDescent="0.25">
      <c r="A86" s="2123"/>
      <c r="B86" s="375"/>
      <c r="C86" s="319"/>
      <c r="D86" s="319"/>
      <c r="E86" s="319"/>
      <c r="F86" s="319"/>
      <c r="G86" s="319"/>
      <c r="H86" s="13"/>
      <c r="I86" s="2141"/>
    </row>
    <row r="87" spans="1:9" ht="18.95" customHeight="1" x14ac:dyDescent="0.25">
      <c r="A87" s="2123"/>
      <c r="B87" s="335"/>
      <c r="C87" s="319"/>
      <c r="D87" s="319"/>
      <c r="E87" s="319"/>
      <c r="F87" s="319"/>
      <c r="G87" s="319"/>
      <c r="H87" s="13"/>
      <c r="I87" s="2141"/>
    </row>
    <row r="88" spans="1:9" ht="18.95" customHeight="1" x14ac:dyDescent="0.25">
      <c r="A88" s="2123"/>
      <c r="B88" s="324"/>
      <c r="C88" s="389"/>
      <c r="D88" s="389"/>
      <c r="E88" s="389"/>
      <c r="F88" s="389"/>
      <c r="G88" s="389"/>
      <c r="H88" s="13"/>
      <c r="I88" s="2141"/>
    </row>
    <row r="89" spans="1:9" ht="18.95" customHeight="1" x14ac:dyDescent="0.25">
      <c r="A89" s="2140"/>
      <c r="B89" s="335"/>
      <c r="C89" s="319"/>
      <c r="D89" s="319"/>
      <c r="E89" s="319"/>
      <c r="F89" s="319"/>
      <c r="G89" s="319"/>
      <c r="H89" s="13"/>
      <c r="I89" s="2141"/>
    </row>
    <row r="90" spans="1:9" ht="18.95" customHeight="1" x14ac:dyDescent="0.25">
      <c r="A90" s="2140"/>
      <c r="B90" s="335"/>
      <c r="C90" s="319"/>
      <c r="D90" s="319"/>
      <c r="E90" s="319"/>
      <c r="F90" s="319"/>
      <c r="G90" s="319"/>
      <c r="H90" s="13"/>
      <c r="I90" s="2141"/>
    </row>
    <row r="91" spans="1:9" ht="18.95" customHeight="1" x14ac:dyDescent="0.25">
      <c r="A91" s="2140"/>
      <c r="B91" s="335"/>
      <c r="C91" s="319"/>
      <c r="D91" s="319"/>
      <c r="E91" s="319"/>
      <c r="F91" s="319"/>
      <c r="G91" s="319"/>
      <c r="H91" s="13"/>
      <c r="I91" s="2141"/>
    </row>
    <row r="92" spans="1:9" ht="18.95" customHeight="1" x14ac:dyDescent="0.25">
      <c r="A92" s="2140"/>
      <c r="B92" s="335"/>
      <c r="C92" s="319"/>
      <c r="D92" s="319"/>
      <c r="E92" s="319"/>
      <c r="F92" s="319"/>
      <c r="G92" s="319"/>
      <c r="H92" s="13"/>
      <c r="I92" s="2141"/>
    </row>
    <row r="93" spans="1:9" ht="18.95" customHeight="1" x14ac:dyDescent="0.25">
      <c r="A93" s="2140"/>
      <c r="B93" s="375"/>
      <c r="C93" s="319"/>
      <c r="D93" s="319"/>
      <c r="E93" s="319"/>
      <c r="F93" s="319"/>
      <c r="G93" s="319"/>
      <c r="H93" s="13"/>
      <c r="I93" s="2141"/>
    </row>
    <row r="94" spans="1:9" ht="18.95" customHeight="1" x14ac:dyDescent="0.25">
      <c r="A94" s="2140"/>
      <c r="B94" s="375"/>
      <c r="C94" s="319"/>
      <c r="D94" s="319"/>
      <c r="E94" s="319"/>
      <c r="F94" s="319"/>
      <c r="G94" s="319"/>
      <c r="H94" s="13"/>
      <c r="I94" s="2141"/>
    </row>
    <row r="95" spans="1:9" ht="18.95" customHeight="1" x14ac:dyDescent="0.25">
      <c r="A95" s="2140"/>
      <c r="B95" s="335"/>
      <c r="C95" s="319"/>
      <c r="D95" s="319"/>
      <c r="E95" s="319"/>
      <c r="F95" s="319"/>
      <c r="G95" s="319"/>
      <c r="H95" s="13"/>
      <c r="I95" s="2141"/>
    </row>
    <row r="96" spans="1:9" ht="18.95" customHeight="1" x14ac:dyDescent="0.25">
      <c r="A96" s="2140"/>
      <c r="B96" s="324"/>
      <c r="C96" s="389"/>
      <c r="D96" s="389"/>
      <c r="E96" s="389"/>
      <c r="F96" s="389"/>
      <c r="G96" s="389"/>
      <c r="H96" s="13"/>
      <c r="I96" s="2141"/>
    </row>
    <row r="97" spans="1:9" ht="18.95" customHeight="1" x14ac:dyDescent="0.25">
      <c r="A97" s="2140"/>
      <c r="B97" s="335"/>
      <c r="C97" s="319"/>
      <c r="D97" s="319"/>
      <c r="E97" s="319"/>
      <c r="F97" s="319"/>
      <c r="G97" s="319"/>
      <c r="H97" s="13"/>
      <c r="I97" s="2141"/>
    </row>
    <row r="98" spans="1:9" ht="18.95" customHeight="1" x14ac:dyDescent="0.25">
      <c r="A98" s="2140"/>
      <c r="B98" s="335"/>
      <c r="C98" s="319"/>
      <c r="D98" s="319"/>
      <c r="E98" s="319"/>
      <c r="F98" s="319"/>
      <c r="G98" s="319"/>
      <c r="H98" s="13"/>
      <c r="I98" s="2141"/>
    </row>
    <row r="99" spans="1:9" ht="18.95" customHeight="1" x14ac:dyDescent="0.25">
      <c r="A99" s="2140"/>
      <c r="B99" s="335"/>
      <c r="C99" s="319"/>
      <c r="D99" s="319"/>
      <c r="E99" s="319"/>
      <c r="F99" s="319"/>
      <c r="G99" s="319"/>
      <c r="H99" s="13"/>
      <c r="I99" s="2141"/>
    </row>
    <row r="100" spans="1:9" ht="18.95" customHeight="1" x14ac:dyDescent="0.25">
      <c r="A100" s="2140"/>
      <c r="B100" s="335"/>
      <c r="C100" s="319"/>
      <c r="D100" s="319"/>
      <c r="E100" s="319"/>
      <c r="F100" s="319"/>
      <c r="G100" s="319"/>
      <c r="H100" s="13"/>
      <c r="I100" s="2141"/>
    </row>
    <row r="101" spans="1:9" ht="18.95" customHeight="1" x14ac:dyDescent="0.25">
      <c r="A101" s="2140"/>
      <c r="B101" s="375"/>
      <c r="C101" s="319"/>
      <c r="D101" s="319"/>
      <c r="E101" s="319"/>
      <c r="F101" s="319"/>
      <c r="G101" s="319"/>
      <c r="H101" s="13"/>
      <c r="I101" s="2141"/>
    </row>
    <row r="102" spans="1:9" ht="18.95" customHeight="1" x14ac:dyDescent="0.25">
      <c r="A102" s="2140"/>
      <c r="B102" s="375"/>
      <c r="C102" s="319"/>
      <c r="D102" s="319"/>
      <c r="E102" s="319"/>
      <c r="F102" s="319"/>
      <c r="G102" s="319"/>
      <c r="H102" s="13"/>
      <c r="I102" s="2141"/>
    </row>
    <row r="103" spans="1:9" ht="18.95" customHeight="1" x14ac:dyDescent="0.25">
      <c r="A103" s="2140"/>
      <c r="B103" s="335"/>
      <c r="C103" s="319"/>
      <c r="D103" s="319"/>
      <c r="E103" s="319"/>
      <c r="F103" s="319"/>
      <c r="G103" s="319"/>
      <c r="H103" s="13"/>
      <c r="I103" s="2141"/>
    </row>
    <row r="104" spans="1:9" ht="18.95" customHeight="1" x14ac:dyDescent="0.25">
      <c r="A104" s="2140"/>
      <c r="B104" s="324"/>
      <c r="C104" s="389"/>
      <c r="D104" s="389"/>
      <c r="E104" s="389"/>
      <c r="F104" s="389"/>
      <c r="G104" s="389"/>
      <c r="H104" s="13"/>
      <c r="I104" s="2141"/>
    </row>
    <row r="105" spans="1:9" ht="18.95" customHeight="1" x14ac:dyDescent="0.25">
      <c r="A105" s="2140"/>
      <c r="B105" s="335"/>
      <c r="C105" s="319"/>
      <c r="D105" s="319"/>
      <c r="E105" s="319"/>
      <c r="F105" s="319"/>
      <c r="G105" s="319"/>
      <c r="H105" s="13"/>
      <c r="I105" s="2141"/>
    </row>
    <row r="106" spans="1:9" ht="18.95" customHeight="1" x14ac:dyDescent="0.25">
      <c r="A106" s="2140"/>
      <c r="B106" s="335"/>
      <c r="C106" s="319"/>
      <c r="D106" s="319"/>
      <c r="E106" s="319"/>
      <c r="F106" s="319"/>
      <c r="G106" s="319"/>
      <c r="H106" s="13"/>
      <c r="I106" s="2141"/>
    </row>
    <row r="107" spans="1:9" ht="18.95" customHeight="1" x14ac:dyDescent="0.25">
      <c r="A107" s="2140"/>
      <c r="B107" s="335"/>
      <c r="C107" s="319"/>
      <c r="D107" s="319"/>
      <c r="E107" s="319"/>
      <c r="F107" s="319"/>
      <c r="G107" s="319"/>
      <c r="H107" s="13"/>
      <c r="I107" s="2141"/>
    </row>
    <row r="108" spans="1:9" ht="18.95" customHeight="1" x14ac:dyDescent="0.25">
      <c r="A108" s="2140"/>
      <c r="B108" s="335"/>
      <c r="C108" s="319"/>
      <c r="D108" s="319"/>
      <c r="E108" s="319"/>
      <c r="F108" s="319"/>
      <c r="G108" s="319"/>
      <c r="H108" s="13"/>
      <c r="I108" s="2141"/>
    </row>
    <row r="109" spans="1:9" ht="18.95" customHeight="1" x14ac:dyDescent="0.25">
      <c r="A109" s="2140"/>
      <c r="B109" s="375"/>
      <c r="C109" s="319"/>
      <c r="D109" s="319"/>
      <c r="E109" s="319"/>
      <c r="F109" s="319"/>
      <c r="G109" s="319"/>
      <c r="H109" s="13"/>
      <c r="I109" s="2141"/>
    </row>
    <row r="110" spans="1:9" ht="18.95" customHeight="1" x14ac:dyDescent="0.25">
      <c r="A110" s="2140"/>
      <c r="B110" s="375"/>
      <c r="C110" s="319"/>
      <c r="D110" s="319"/>
      <c r="E110" s="319"/>
      <c r="F110" s="319"/>
      <c r="G110" s="319"/>
      <c r="H110" s="13"/>
      <c r="I110" s="2141"/>
    </row>
    <row r="111" spans="1:9" ht="18.95" customHeight="1" x14ac:dyDescent="0.25">
      <c r="A111" s="2140"/>
      <c r="B111" s="335"/>
      <c r="C111" s="319"/>
      <c r="D111" s="319"/>
      <c r="E111" s="319"/>
      <c r="F111" s="319"/>
      <c r="G111" s="319"/>
      <c r="H111" s="13"/>
      <c r="I111" s="2141"/>
    </row>
    <row r="112" spans="1:9" ht="18.95" customHeight="1" x14ac:dyDescent="0.25">
      <c r="A112" s="2140"/>
      <c r="B112" s="324"/>
      <c r="C112" s="389"/>
      <c r="D112" s="389"/>
      <c r="E112" s="389"/>
      <c r="F112" s="389"/>
      <c r="G112" s="389"/>
      <c r="H112" s="13"/>
      <c r="I112" s="2141"/>
    </row>
    <row r="113" spans="1:9" ht="18.95" customHeight="1" x14ac:dyDescent="0.25">
      <c r="A113" s="2140"/>
      <c r="B113" s="335"/>
      <c r="C113" s="319"/>
      <c r="D113" s="319"/>
      <c r="E113" s="319"/>
      <c r="F113" s="319"/>
      <c r="G113" s="319"/>
      <c r="H113" s="13"/>
      <c r="I113" s="2141"/>
    </row>
    <row r="114" spans="1:9" ht="18.95" customHeight="1" x14ac:dyDescent="0.25">
      <c r="A114" s="2140"/>
      <c r="B114" s="335"/>
      <c r="C114" s="319"/>
      <c r="D114" s="319"/>
      <c r="E114" s="319"/>
      <c r="F114" s="319"/>
      <c r="G114" s="319"/>
      <c r="H114" s="13"/>
      <c r="I114" s="2141"/>
    </row>
    <row r="115" spans="1:9" ht="18.95" customHeight="1" x14ac:dyDescent="0.25">
      <c r="A115" s="2140"/>
      <c r="B115" s="335"/>
      <c r="C115" s="319"/>
      <c r="D115" s="319"/>
      <c r="E115" s="319"/>
      <c r="F115" s="319"/>
      <c r="G115" s="319"/>
      <c r="H115" s="13"/>
      <c r="I115" s="2141"/>
    </row>
    <row r="116" spans="1:9" ht="18.95" customHeight="1" x14ac:dyDescent="0.25">
      <c r="A116" s="2140"/>
      <c r="B116" s="335"/>
      <c r="C116" s="319"/>
      <c r="D116" s="319"/>
      <c r="E116" s="319"/>
      <c r="F116" s="319"/>
      <c r="G116" s="319"/>
      <c r="H116" s="13"/>
      <c r="I116" s="2141"/>
    </row>
    <row r="117" spans="1:9" ht="18.95" customHeight="1" x14ac:dyDescent="0.25">
      <c r="A117" s="2140"/>
      <c r="B117" s="375"/>
      <c r="C117" s="319"/>
      <c r="D117" s="319"/>
      <c r="E117" s="319"/>
      <c r="F117" s="319"/>
      <c r="G117" s="319"/>
      <c r="H117" s="13"/>
      <c r="I117" s="2141"/>
    </row>
    <row r="118" spans="1:9" ht="18.95" customHeight="1" x14ac:dyDescent="0.25">
      <c r="A118" s="2140"/>
      <c r="B118" s="375"/>
      <c r="C118" s="319"/>
      <c r="D118" s="319"/>
      <c r="E118" s="319"/>
      <c r="F118" s="319"/>
      <c r="G118" s="319"/>
      <c r="H118" s="13"/>
      <c r="I118" s="2141"/>
    </row>
    <row r="119" spans="1:9" ht="18.95" customHeight="1" x14ac:dyDescent="0.25">
      <c r="A119" s="2140"/>
      <c r="B119" s="335"/>
      <c r="C119" s="319"/>
      <c r="D119" s="319"/>
      <c r="E119" s="319"/>
      <c r="F119" s="319"/>
      <c r="G119" s="319"/>
      <c r="H119" s="13"/>
      <c r="I119" s="2141"/>
    </row>
    <row r="120" spans="1:9" ht="18.95" customHeight="1" x14ac:dyDescent="0.25">
      <c r="A120" s="2140"/>
      <c r="B120" s="324"/>
      <c r="C120" s="389"/>
      <c r="D120" s="389"/>
      <c r="E120" s="389"/>
      <c r="F120" s="389"/>
      <c r="G120" s="389"/>
      <c r="H120" s="13"/>
      <c r="I120" s="2141"/>
    </row>
    <row r="121" spans="1:9" ht="18.95" customHeight="1" x14ac:dyDescent="0.25">
      <c r="A121" s="2140"/>
      <c r="B121" s="335"/>
      <c r="C121" s="319"/>
      <c r="D121" s="319"/>
      <c r="E121" s="319"/>
      <c r="F121" s="319"/>
      <c r="G121" s="319"/>
      <c r="H121" s="13"/>
      <c r="I121" s="2141"/>
    </row>
    <row r="122" spans="1:9" ht="18.95" customHeight="1" x14ac:dyDescent="0.25">
      <c r="A122" s="2140"/>
      <c r="B122" s="335"/>
      <c r="C122" s="319"/>
      <c r="D122" s="319"/>
      <c r="E122" s="319"/>
      <c r="F122" s="319"/>
      <c r="G122" s="319"/>
      <c r="H122" s="13"/>
      <c r="I122" s="2141"/>
    </row>
    <row r="123" spans="1:9" ht="18.95" customHeight="1" x14ac:dyDescent="0.25">
      <c r="A123" s="2140"/>
      <c r="B123" s="335"/>
      <c r="C123" s="319"/>
      <c r="D123" s="319"/>
      <c r="E123" s="319"/>
      <c r="F123" s="319"/>
      <c r="G123" s="319"/>
      <c r="H123" s="13"/>
      <c r="I123" s="2141"/>
    </row>
    <row r="124" spans="1:9" ht="18.95" customHeight="1" x14ac:dyDescent="0.25">
      <c r="A124" s="2140"/>
      <c r="B124" s="335"/>
      <c r="C124" s="319"/>
      <c r="D124" s="319"/>
      <c r="E124" s="319"/>
      <c r="F124" s="319"/>
      <c r="G124" s="319"/>
      <c r="H124" s="13"/>
      <c r="I124" s="2141"/>
    </row>
    <row r="125" spans="1:9" ht="18.95" customHeight="1" x14ac:dyDescent="0.25">
      <c r="A125" s="2140"/>
      <c r="B125" s="375"/>
      <c r="C125" s="319"/>
      <c r="D125" s="319"/>
      <c r="E125" s="319"/>
      <c r="F125" s="319"/>
      <c r="G125" s="319"/>
      <c r="H125" s="13"/>
      <c r="I125" s="2141"/>
    </row>
    <row r="126" spans="1:9" ht="18.95" customHeight="1" x14ac:dyDescent="0.25">
      <c r="A126" s="2140"/>
      <c r="B126" s="375"/>
      <c r="C126" s="319"/>
      <c r="D126" s="319"/>
      <c r="E126" s="319"/>
      <c r="F126" s="319"/>
      <c r="G126" s="319"/>
      <c r="H126" s="13"/>
      <c r="I126" s="2141"/>
    </row>
    <row r="127" spans="1:9" ht="18.95" customHeight="1" x14ac:dyDescent="0.25">
      <c r="A127" s="2140"/>
      <c r="B127" s="335"/>
      <c r="C127" s="319"/>
      <c r="D127" s="319"/>
      <c r="E127" s="319"/>
      <c r="F127" s="319"/>
      <c r="G127" s="319"/>
      <c r="H127" s="13"/>
      <c r="I127" s="2141"/>
    </row>
    <row r="128" spans="1:9" ht="18.95" customHeight="1" x14ac:dyDescent="0.25">
      <c r="A128" s="2140"/>
      <c r="B128" s="324"/>
      <c r="C128" s="389"/>
      <c r="D128" s="389"/>
      <c r="E128" s="389"/>
      <c r="F128" s="389"/>
      <c r="G128" s="389"/>
      <c r="H128" s="13"/>
      <c r="I128" s="2141"/>
    </row>
    <row r="129" spans="1:9" ht="18.95" customHeight="1" x14ac:dyDescent="0.25">
      <c r="A129" s="2140"/>
      <c r="B129" s="335"/>
      <c r="C129" s="319"/>
      <c r="D129" s="319"/>
      <c r="E129" s="319"/>
      <c r="F129" s="319"/>
      <c r="G129" s="319"/>
      <c r="H129" s="13"/>
      <c r="I129" s="2141"/>
    </row>
    <row r="130" spans="1:9" ht="18.95" customHeight="1" x14ac:dyDescent="0.25">
      <c r="A130" s="2140"/>
      <c r="B130" s="335"/>
      <c r="C130" s="319"/>
      <c r="D130" s="319"/>
      <c r="E130" s="319"/>
      <c r="F130" s="319"/>
      <c r="G130" s="319"/>
      <c r="H130" s="13"/>
      <c r="I130" s="2141"/>
    </row>
    <row r="131" spans="1:9" ht="18.95" customHeight="1" x14ac:dyDescent="0.25">
      <c r="A131" s="2140"/>
      <c r="B131" s="335"/>
      <c r="C131" s="319"/>
      <c r="D131" s="319"/>
      <c r="E131" s="319"/>
      <c r="F131" s="319"/>
      <c r="G131" s="319"/>
      <c r="H131" s="13"/>
      <c r="I131" s="2141"/>
    </row>
    <row r="132" spans="1:9" ht="18.95" customHeight="1" x14ac:dyDescent="0.25">
      <c r="A132" s="2140"/>
      <c r="B132" s="335"/>
      <c r="C132" s="319"/>
      <c r="D132" s="319"/>
      <c r="E132" s="319"/>
      <c r="F132" s="319"/>
      <c r="G132" s="319"/>
      <c r="H132" s="13"/>
      <c r="I132" s="2141"/>
    </row>
    <row r="133" spans="1:9" ht="18.95" customHeight="1" x14ac:dyDescent="0.25">
      <c r="A133" s="2140"/>
      <c r="B133" s="375"/>
      <c r="C133" s="319"/>
      <c r="D133" s="319"/>
      <c r="E133" s="319"/>
      <c r="F133" s="319"/>
      <c r="G133" s="319"/>
      <c r="H133" s="13"/>
      <c r="I133" s="2141"/>
    </row>
    <row r="134" spans="1:9" ht="18.95" customHeight="1" x14ac:dyDescent="0.25">
      <c r="A134" s="2140"/>
      <c r="B134" s="375"/>
      <c r="C134" s="319"/>
      <c r="D134" s="319"/>
      <c r="E134" s="319"/>
      <c r="F134" s="319"/>
      <c r="G134" s="319"/>
      <c r="H134" s="13"/>
      <c r="I134" s="2141"/>
    </row>
    <row r="135" spans="1:9" ht="18.95" customHeight="1" x14ac:dyDescent="0.25">
      <c r="A135" s="2140"/>
      <c r="B135" s="335"/>
      <c r="C135" s="319"/>
      <c r="D135" s="319"/>
      <c r="E135" s="319"/>
      <c r="F135" s="319"/>
      <c r="G135" s="319"/>
      <c r="H135" s="13"/>
      <c r="I135" s="2141"/>
    </row>
    <row r="136" spans="1:9" ht="18.95" customHeight="1" x14ac:dyDescent="0.25">
      <c r="A136" s="2140"/>
      <c r="B136" s="324"/>
      <c r="C136" s="389"/>
      <c r="D136" s="389"/>
      <c r="E136" s="389"/>
      <c r="F136" s="389"/>
      <c r="G136" s="389"/>
      <c r="H136" s="13"/>
      <c r="I136" s="2141"/>
    </row>
    <row r="137" spans="1:9" ht="18.95" customHeight="1" x14ac:dyDescent="0.25">
      <c r="A137" s="2140"/>
      <c r="B137" s="335"/>
      <c r="C137" s="319"/>
      <c r="D137" s="319"/>
      <c r="E137" s="319"/>
      <c r="F137" s="319"/>
      <c r="G137" s="319"/>
      <c r="H137" s="13"/>
      <c r="I137" s="2141"/>
    </row>
    <row r="138" spans="1:9" ht="18.95" customHeight="1" x14ac:dyDescent="0.25">
      <c r="A138" s="2140"/>
      <c r="B138" s="335"/>
      <c r="C138" s="319"/>
      <c r="D138" s="319"/>
      <c r="E138" s="319"/>
      <c r="F138" s="319"/>
      <c r="G138" s="319"/>
      <c r="H138" s="13"/>
      <c r="I138" s="2141"/>
    </row>
    <row r="139" spans="1:9" ht="18.95" customHeight="1" x14ac:dyDescent="0.25">
      <c r="A139" s="2140"/>
      <c r="B139" s="335"/>
      <c r="C139" s="319"/>
      <c r="D139" s="319"/>
      <c r="E139" s="319"/>
      <c r="F139" s="319"/>
      <c r="G139" s="319"/>
      <c r="H139" s="13"/>
      <c r="I139" s="2141"/>
    </row>
    <row r="140" spans="1:9" ht="18.95" customHeight="1" x14ac:dyDescent="0.25">
      <c r="A140" s="2140"/>
      <c r="B140" s="335"/>
      <c r="C140" s="319"/>
      <c r="D140" s="319"/>
      <c r="E140" s="319"/>
      <c r="F140" s="319"/>
      <c r="G140" s="319"/>
      <c r="H140" s="13"/>
      <c r="I140" s="2141"/>
    </row>
    <row r="141" spans="1:9" ht="18.95" customHeight="1" x14ac:dyDescent="0.25">
      <c r="A141" s="2140"/>
      <c r="B141" s="375"/>
      <c r="C141" s="319"/>
      <c r="D141" s="319"/>
      <c r="E141" s="319"/>
      <c r="F141" s="319"/>
      <c r="G141" s="319"/>
      <c r="H141" s="13"/>
      <c r="I141" s="2141"/>
    </row>
    <row r="142" spans="1:9" ht="18.95" customHeight="1" x14ac:dyDescent="0.25">
      <c r="A142" s="2140"/>
      <c r="B142" s="375"/>
      <c r="C142" s="319"/>
      <c r="D142" s="319"/>
      <c r="E142" s="319"/>
      <c r="F142" s="319"/>
      <c r="G142" s="319"/>
      <c r="H142" s="13"/>
      <c r="I142" s="2141"/>
    </row>
    <row r="143" spans="1:9" ht="18.95" customHeight="1" x14ac:dyDescent="0.25">
      <c r="A143" s="2140"/>
      <c r="B143" s="335"/>
      <c r="C143" s="319"/>
      <c r="D143" s="319"/>
      <c r="E143" s="319"/>
      <c r="F143" s="319"/>
      <c r="G143" s="319"/>
      <c r="H143" s="13"/>
      <c r="I143" s="2141"/>
    </row>
    <row r="144" spans="1:9" ht="18.75" customHeight="1" x14ac:dyDescent="0.25">
      <c r="A144" s="2140"/>
      <c r="B144" s="324"/>
      <c r="C144" s="389"/>
      <c r="D144" s="389"/>
      <c r="E144" s="389"/>
      <c r="F144" s="389"/>
      <c r="G144" s="389"/>
      <c r="H144" s="13"/>
      <c r="I144" s="2141"/>
    </row>
    <row r="145" spans="1:9" ht="33.75" customHeight="1" x14ac:dyDescent="0.25">
      <c r="A145" s="384"/>
      <c r="B145" s="54"/>
      <c r="C145" s="54"/>
      <c r="D145" s="54"/>
      <c r="E145" s="54"/>
      <c r="F145" s="54"/>
      <c r="G145" s="54"/>
      <c r="H145" s="13"/>
      <c r="I145" s="363"/>
    </row>
    <row r="146" spans="1:9" ht="41.25" customHeight="1" x14ac:dyDescent="0.25">
      <c r="A146" s="1794"/>
      <c r="B146" s="1794"/>
      <c r="C146" s="1794"/>
      <c r="D146" s="1794"/>
      <c r="E146" s="1794"/>
      <c r="F146" s="1794"/>
      <c r="G146" s="1794"/>
      <c r="H146" s="1794"/>
      <c r="I146" s="1794"/>
    </row>
    <row r="147" spans="1:9" ht="41.25" customHeight="1" x14ac:dyDescent="0.25">
      <c r="A147" s="1794"/>
      <c r="B147" s="1794"/>
      <c r="C147" s="1794"/>
      <c r="D147" s="1794"/>
      <c r="E147" s="1794"/>
      <c r="F147" s="1794"/>
      <c r="G147" s="1794"/>
      <c r="H147" s="1794"/>
      <c r="I147" s="1794"/>
    </row>
    <row r="148" spans="1:9" ht="32.25" customHeight="1" x14ac:dyDescent="0.25">
      <c r="A148" s="2120"/>
      <c r="B148" s="2120"/>
      <c r="C148" s="2120"/>
      <c r="D148" s="2120"/>
      <c r="E148" s="2120"/>
      <c r="F148" s="2120"/>
      <c r="G148" s="2120"/>
      <c r="H148" s="13"/>
      <c r="I148" s="2120"/>
    </row>
    <row r="149" spans="1:9" ht="32.25" customHeight="1" x14ac:dyDescent="0.25">
      <c r="A149" s="2120"/>
      <c r="B149" s="2120"/>
      <c r="C149" s="335"/>
      <c r="D149" s="335"/>
      <c r="E149" s="335"/>
      <c r="F149" s="335"/>
      <c r="G149" s="2120"/>
      <c r="H149" s="13"/>
      <c r="I149" s="2120"/>
    </row>
    <row r="150" spans="1:9" ht="24.75" customHeight="1" x14ac:dyDescent="0.25">
      <c r="A150" s="382"/>
      <c r="B150" s="376"/>
      <c r="C150" s="335"/>
      <c r="D150" s="335"/>
      <c r="E150" s="335"/>
      <c r="F150" s="335"/>
      <c r="G150" s="381"/>
      <c r="H150" s="13"/>
      <c r="I150" s="360"/>
    </row>
    <row r="151" spans="1:9" ht="18.95" customHeight="1" x14ac:dyDescent="0.25">
      <c r="A151" s="2123"/>
      <c r="B151" s="335"/>
      <c r="C151" s="319"/>
      <c r="D151" s="319"/>
      <c r="E151" s="319"/>
      <c r="F151" s="319"/>
      <c r="G151" s="319"/>
      <c r="H151" s="13"/>
      <c r="I151" s="2142"/>
    </row>
    <row r="152" spans="1:9" ht="18.95" customHeight="1" x14ac:dyDescent="0.25">
      <c r="A152" s="2123"/>
      <c r="B152" s="335"/>
      <c r="C152" s="319"/>
      <c r="D152" s="319"/>
      <c r="E152" s="319"/>
      <c r="F152" s="319"/>
      <c r="G152" s="319"/>
      <c r="H152" s="13"/>
      <c r="I152" s="2142"/>
    </row>
    <row r="153" spans="1:9" ht="18.95" customHeight="1" x14ac:dyDescent="0.25">
      <c r="A153" s="2123"/>
      <c r="B153" s="335"/>
      <c r="C153" s="319"/>
      <c r="D153" s="319"/>
      <c r="E153" s="319"/>
      <c r="F153" s="319"/>
      <c r="G153" s="319"/>
      <c r="H153" s="13"/>
      <c r="I153" s="2142"/>
    </row>
    <row r="154" spans="1:9" ht="18.95" customHeight="1" x14ac:dyDescent="0.25">
      <c r="A154" s="2123"/>
      <c r="B154" s="335"/>
      <c r="C154" s="319"/>
      <c r="D154" s="319"/>
      <c r="E154" s="319"/>
      <c r="F154" s="319"/>
      <c r="G154" s="319"/>
      <c r="H154" s="13"/>
      <c r="I154" s="2142"/>
    </row>
    <row r="155" spans="1:9" ht="18.95" customHeight="1" x14ac:dyDescent="0.25">
      <c r="A155" s="2123"/>
      <c r="B155" s="375"/>
      <c r="C155" s="319"/>
      <c r="D155" s="319"/>
      <c r="E155" s="319"/>
      <c r="F155" s="319"/>
      <c r="G155" s="319"/>
      <c r="H155" s="13"/>
      <c r="I155" s="2142"/>
    </row>
    <row r="156" spans="1:9" ht="18.95" customHeight="1" x14ac:dyDescent="0.25">
      <c r="A156" s="2123"/>
      <c r="B156" s="375"/>
      <c r="C156" s="319"/>
      <c r="D156" s="319"/>
      <c r="E156" s="319"/>
      <c r="F156" s="319"/>
      <c r="G156" s="319"/>
      <c r="H156" s="13"/>
      <c r="I156" s="2142"/>
    </row>
    <row r="157" spans="1:9" ht="18.95" customHeight="1" x14ac:dyDescent="0.25">
      <c r="A157" s="2123"/>
      <c r="B157" s="335"/>
      <c r="C157" s="319"/>
      <c r="D157" s="319"/>
      <c r="E157" s="319"/>
      <c r="F157" s="319"/>
      <c r="G157" s="319"/>
      <c r="H157" s="13"/>
      <c r="I157" s="2142"/>
    </row>
    <row r="158" spans="1:9" ht="18.95" customHeight="1" x14ac:dyDescent="0.25">
      <c r="A158" s="2123"/>
      <c r="B158" s="324"/>
      <c r="C158" s="389"/>
      <c r="D158" s="389"/>
      <c r="E158" s="389"/>
      <c r="F158" s="389"/>
      <c r="G158" s="389"/>
      <c r="H158" s="13"/>
      <c r="I158" s="2142"/>
    </row>
    <row r="159" spans="1:9" ht="18.95" customHeight="1" x14ac:dyDescent="0.25">
      <c r="A159" s="2140"/>
      <c r="B159" s="335"/>
      <c r="C159" s="319"/>
      <c r="D159" s="319"/>
      <c r="E159" s="319"/>
      <c r="F159" s="319"/>
      <c r="G159" s="319"/>
      <c r="H159" s="13"/>
      <c r="I159" s="2141"/>
    </row>
    <row r="160" spans="1:9" ht="18.95" customHeight="1" x14ac:dyDescent="0.25">
      <c r="A160" s="2140"/>
      <c r="B160" s="335"/>
      <c r="C160" s="319"/>
      <c r="D160" s="319"/>
      <c r="E160" s="319"/>
      <c r="F160" s="319"/>
      <c r="G160" s="319"/>
      <c r="H160" s="13"/>
      <c r="I160" s="2141"/>
    </row>
    <row r="161" spans="1:9" ht="18.95" customHeight="1" x14ac:dyDescent="0.25">
      <c r="A161" s="2140"/>
      <c r="B161" s="335"/>
      <c r="C161" s="319"/>
      <c r="D161" s="319"/>
      <c r="E161" s="319"/>
      <c r="F161" s="319"/>
      <c r="G161" s="319"/>
      <c r="H161" s="13"/>
      <c r="I161" s="2141"/>
    </row>
    <row r="162" spans="1:9" ht="18.95" customHeight="1" x14ac:dyDescent="0.25">
      <c r="A162" s="2140"/>
      <c r="B162" s="335"/>
      <c r="C162" s="319"/>
      <c r="D162" s="319"/>
      <c r="E162" s="319"/>
      <c r="F162" s="319"/>
      <c r="G162" s="319"/>
      <c r="H162" s="13"/>
      <c r="I162" s="2141"/>
    </row>
    <row r="163" spans="1:9" ht="18.95" customHeight="1" x14ac:dyDescent="0.25">
      <c r="A163" s="2140"/>
      <c r="B163" s="375"/>
      <c r="C163" s="319"/>
      <c r="D163" s="319"/>
      <c r="E163" s="319"/>
      <c r="F163" s="319"/>
      <c r="G163" s="319"/>
      <c r="H163" s="13"/>
      <c r="I163" s="2141"/>
    </row>
    <row r="164" spans="1:9" ht="18.95" customHeight="1" x14ac:dyDescent="0.25">
      <c r="A164" s="2140"/>
      <c r="B164" s="375"/>
      <c r="C164" s="319"/>
      <c r="D164" s="319"/>
      <c r="E164" s="319"/>
      <c r="F164" s="319"/>
      <c r="G164" s="319"/>
      <c r="H164" s="13"/>
      <c r="I164" s="2141"/>
    </row>
    <row r="165" spans="1:9" ht="18.95" customHeight="1" x14ac:dyDescent="0.25">
      <c r="A165" s="2140"/>
      <c r="B165" s="335"/>
      <c r="C165" s="319"/>
      <c r="D165" s="319"/>
      <c r="E165" s="319"/>
      <c r="F165" s="319"/>
      <c r="G165" s="319"/>
      <c r="H165" s="13"/>
      <c r="I165" s="2141"/>
    </row>
    <row r="166" spans="1:9" ht="18.95" customHeight="1" x14ac:dyDescent="0.25">
      <c r="A166" s="2140"/>
      <c r="B166" s="324"/>
      <c r="C166" s="389"/>
      <c r="D166" s="389"/>
      <c r="E166" s="389"/>
      <c r="F166" s="389"/>
      <c r="G166" s="389"/>
      <c r="H166" s="13"/>
      <c r="I166" s="2141"/>
    </row>
    <row r="167" spans="1:9" ht="18.95" customHeight="1" x14ac:dyDescent="0.25">
      <c r="A167" s="2140"/>
      <c r="B167" s="335"/>
      <c r="C167" s="319"/>
      <c r="D167" s="319"/>
      <c r="E167" s="319"/>
      <c r="F167" s="319"/>
      <c r="G167" s="319"/>
      <c r="H167" s="13"/>
      <c r="I167" s="2141"/>
    </row>
    <row r="168" spans="1:9" ht="18.95" customHeight="1" x14ac:dyDescent="0.25">
      <c r="A168" s="2140"/>
      <c r="B168" s="335"/>
      <c r="C168" s="319"/>
      <c r="D168" s="319"/>
      <c r="E168" s="319"/>
      <c r="F168" s="319"/>
      <c r="G168" s="319"/>
      <c r="H168" s="13"/>
      <c r="I168" s="2141"/>
    </row>
    <row r="169" spans="1:9" ht="18.95" customHeight="1" x14ac:dyDescent="0.25">
      <c r="A169" s="2140"/>
      <c r="B169" s="335"/>
      <c r="C169" s="319"/>
      <c r="D169" s="319"/>
      <c r="E169" s="319"/>
      <c r="F169" s="319"/>
      <c r="G169" s="319"/>
      <c r="H169" s="13"/>
      <c r="I169" s="2141"/>
    </row>
    <row r="170" spans="1:9" ht="18.95" customHeight="1" x14ac:dyDescent="0.25">
      <c r="A170" s="2140"/>
      <c r="B170" s="335"/>
      <c r="C170" s="319"/>
      <c r="D170" s="319"/>
      <c r="E170" s="319"/>
      <c r="F170" s="319"/>
      <c r="G170" s="319"/>
      <c r="H170" s="13"/>
      <c r="I170" s="2141"/>
    </row>
    <row r="171" spans="1:9" ht="18.95" customHeight="1" x14ac:dyDescent="0.25">
      <c r="A171" s="2140"/>
      <c r="B171" s="375"/>
      <c r="C171" s="319"/>
      <c r="D171" s="319"/>
      <c r="E171" s="319"/>
      <c r="F171" s="319"/>
      <c r="G171" s="319"/>
      <c r="H171" s="13"/>
      <c r="I171" s="2141"/>
    </row>
    <row r="172" spans="1:9" ht="18.95" customHeight="1" x14ac:dyDescent="0.25">
      <c r="A172" s="2140"/>
      <c r="B172" s="375"/>
      <c r="C172" s="319"/>
      <c r="D172" s="319"/>
      <c r="E172" s="319"/>
      <c r="F172" s="319"/>
      <c r="G172" s="319"/>
      <c r="H172" s="13"/>
      <c r="I172" s="2141"/>
    </row>
    <row r="173" spans="1:9" ht="18.95" customHeight="1" x14ac:dyDescent="0.25">
      <c r="A173" s="2140"/>
      <c r="B173" s="335"/>
      <c r="C173" s="319"/>
      <c r="D173" s="319"/>
      <c r="E173" s="319"/>
      <c r="F173" s="319"/>
      <c r="G173" s="319"/>
      <c r="H173" s="13"/>
      <c r="I173" s="2141"/>
    </row>
    <row r="174" spans="1:9" ht="18.95" customHeight="1" x14ac:dyDescent="0.25">
      <c r="A174" s="2140"/>
      <c r="B174" s="324"/>
      <c r="C174" s="389"/>
      <c r="D174" s="389"/>
      <c r="E174" s="389"/>
      <c r="F174" s="389"/>
      <c r="G174" s="389"/>
      <c r="H174" s="13"/>
      <c r="I174" s="2141"/>
    </row>
    <row r="175" spans="1:9" ht="18.95" customHeight="1" x14ac:dyDescent="0.25">
      <c r="A175" s="2140"/>
      <c r="B175" s="335"/>
      <c r="C175" s="319"/>
      <c r="D175" s="319"/>
      <c r="E175" s="319"/>
      <c r="F175" s="319"/>
      <c r="G175" s="319"/>
      <c r="H175" s="13"/>
      <c r="I175" s="2141"/>
    </row>
    <row r="176" spans="1:9" ht="18.95" customHeight="1" x14ac:dyDescent="0.25">
      <c r="A176" s="2140"/>
      <c r="B176" s="335"/>
      <c r="C176" s="319"/>
      <c r="D176" s="319"/>
      <c r="E176" s="319"/>
      <c r="F176" s="319"/>
      <c r="G176" s="319"/>
      <c r="H176" s="13"/>
      <c r="I176" s="2141"/>
    </row>
    <row r="177" spans="1:9" ht="18.95" customHeight="1" x14ac:dyDescent="0.25">
      <c r="A177" s="2140"/>
      <c r="B177" s="335"/>
      <c r="C177" s="319"/>
      <c r="D177" s="319"/>
      <c r="E177" s="319"/>
      <c r="F177" s="319"/>
      <c r="G177" s="319"/>
      <c r="H177" s="13"/>
      <c r="I177" s="2141"/>
    </row>
    <row r="178" spans="1:9" ht="18.95" customHeight="1" x14ac:dyDescent="0.25">
      <c r="A178" s="2140"/>
      <c r="B178" s="335"/>
      <c r="C178" s="319"/>
      <c r="D178" s="319"/>
      <c r="E178" s="319"/>
      <c r="F178" s="319"/>
      <c r="G178" s="319"/>
      <c r="H178" s="13"/>
      <c r="I178" s="2141"/>
    </row>
    <row r="179" spans="1:9" ht="18.95" customHeight="1" x14ac:dyDescent="0.25">
      <c r="A179" s="2140"/>
      <c r="B179" s="375"/>
      <c r="C179" s="319"/>
      <c r="D179" s="319"/>
      <c r="E179" s="319"/>
      <c r="F179" s="319"/>
      <c r="G179" s="319"/>
      <c r="H179" s="13"/>
      <c r="I179" s="2141"/>
    </row>
    <row r="180" spans="1:9" ht="18.95" customHeight="1" x14ac:dyDescent="0.25">
      <c r="A180" s="2140"/>
      <c r="B180" s="375"/>
      <c r="C180" s="319"/>
      <c r="D180" s="319"/>
      <c r="E180" s="319"/>
      <c r="F180" s="319"/>
      <c r="G180" s="319"/>
      <c r="H180" s="13"/>
      <c r="I180" s="2141"/>
    </row>
    <row r="181" spans="1:9" ht="18.95" customHeight="1" x14ac:dyDescent="0.25">
      <c r="A181" s="2140"/>
      <c r="B181" s="335"/>
      <c r="C181" s="319"/>
      <c r="D181" s="319"/>
      <c r="E181" s="319"/>
      <c r="F181" s="319"/>
      <c r="G181" s="319"/>
      <c r="H181" s="13"/>
      <c r="I181" s="2141"/>
    </row>
    <row r="182" spans="1:9" ht="18.95" customHeight="1" x14ac:dyDescent="0.25">
      <c r="A182" s="2140"/>
      <c r="B182" s="324"/>
      <c r="C182" s="389"/>
      <c r="D182" s="389"/>
      <c r="E182" s="389"/>
      <c r="F182" s="389"/>
      <c r="G182" s="389"/>
      <c r="H182" s="13"/>
      <c r="I182" s="2141"/>
    </row>
    <row r="183" spans="1:9" ht="18.95" customHeight="1" x14ac:dyDescent="0.25">
      <c r="A183" s="2140"/>
      <c r="B183" s="335"/>
      <c r="C183" s="319"/>
      <c r="D183" s="319"/>
      <c r="E183" s="319"/>
      <c r="F183" s="319"/>
      <c r="G183" s="319"/>
      <c r="H183" s="13"/>
      <c r="I183" s="2141"/>
    </row>
    <row r="184" spans="1:9" ht="18.95" customHeight="1" x14ac:dyDescent="0.25">
      <c r="A184" s="2140"/>
      <c r="B184" s="335"/>
      <c r="C184" s="319"/>
      <c r="D184" s="319"/>
      <c r="E184" s="319"/>
      <c r="F184" s="319"/>
      <c r="G184" s="319"/>
      <c r="H184" s="13"/>
      <c r="I184" s="2141"/>
    </row>
    <row r="185" spans="1:9" ht="18.95" customHeight="1" x14ac:dyDescent="0.25">
      <c r="A185" s="2140"/>
      <c r="B185" s="335"/>
      <c r="C185" s="319"/>
      <c r="D185" s="319"/>
      <c r="E185" s="319"/>
      <c r="F185" s="319"/>
      <c r="G185" s="319"/>
      <c r="H185" s="13"/>
      <c r="I185" s="2141"/>
    </row>
    <row r="186" spans="1:9" ht="18.95" customHeight="1" x14ac:dyDescent="0.25">
      <c r="A186" s="2140"/>
      <c r="B186" s="335"/>
      <c r="C186" s="319"/>
      <c r="D186" s="319"/>
      <c r="E186" s="319"/>
      <c r="F186" s="319"/>
      <c r="G186" s="319"/>
      <c r="H186" s="13"/>
      <c r="I186" s="2141"/>
    </row>
    <row r="187" spans="1:9" ht="18.95" customHeight="1" x14ac:dyDescent="0.25">
      <c r="A187" s="2140"/>
      <c r="B187" s="375"/>
      <c r="C187" s="319"/>
      <c r="D187" s="319"/>
      <c r="E187" s="319"/>
      <c r="F187" s="319"/>
      <c r="G187" s="319"/>
      <c r="H187" s="13"/>
      <c r="I187" s="2141"/>
    </row>
    <row r="188" spans="1:9" ht="18.95" customHeight="1" x14ac:dyDescent="0.25">
      <c r="A188" s="2140"/>
      <c r="B188" s="375"/>
      <c r="C188" s="319"/>
      <c r="D188" s="319"/>
      <c r="E188" s="319"/>
      <c r="F188" s="319"/>
      <c r="G188" s="319"/>
      <c r="H188" s="13"/>
      <c r="I188" s="2141"/>
    </row>
    <row r="189" spans="1:9" ht="18.95" customHeight="1" x14ac:dyDescent="0.25">
      <c r="A189" s="2140"/>
      <c r="B189" s="335"/>
      <c r="C189" s="319"/>
      <c r="D189" s="319"/>
      <c r="E189" s="319"/>
      <c r="F189" s="319"/>
      <c r="G189" s="319"/>
      <c r="H189" s="13"/>
      <c r="I189" s="2141"/>
    </row>
    <row r="190" spans="1:9" ht="18.95" customHeight="1" x14ac:dyDescent="0.25">
      <c r="A190" s="2140"/>
      <c r="B190" s="324"/>
      <c r="C190" s="389"/>
      <c r="D190" s="389"/>
      <c r="E190" s="389"/>
      <c r="F190" s="389"/>
      <c r="G190" s="389"/>
      <c r="H190" s="13"/>
      <c r="I190" s="2141"/>
    </row>
    <row r="191" spans="1:9" ht="18.95" customHeight="1" x14ac:dyDescent="0.25">
      <c r="A191" s="2140"/>
      <c r="B191" s="335"/>
      <c r="C191" s="319"/>
      <c r="D191" s="319"/>
      <c r="E191" s="319"/>
      <c r="F191" s="319"/>
      <c r="G191" s="319"/>
      <c r="H191" s="13"/>
      <c r="I191" s="2141"/>
    </row>
    <row r="192" spans="1:9" ht="18.95" customHeight="1" x14ac:dyDescent="0.25">
      <c r="A192" s="2140"/>
      <c r="B192" s="335"/>
      <c r="C192" s="319"/>
      <c r="D192" s="319"/>
      <c r="E192" s="319"/>
      <c r="F192" s="319"/>
      <c r="G192" s="319"/>
      <c r="H192" s="13"/>
      <c r="I192" s="2141"/>
    </row>
    <row r="193" spans="1:9" ht="18.95" customHeight="1" x14ac:dyDescent="0.25">
      <c r="A193" s="2140"/>
      <c r="B193" s="335"/>
      <c r="C193" s="319"/>
      <c r="D193" s="319"/>
      <c r="E193" s="319"/>
      <c r="F193" s="319"/>
      <c r="G193" s="319"/>
      <c r="H193" s="13"/>
      <c r="I193" s="2141"/>
    </row>
    <row r="194" spans="1:9" ht="18.95" customHeight="1" x14ac:dyDescent="0.25">
      <c r="A194" s="2140"/>
      <c r="B194" s="335"/>
      <c r="C194" s="319"/>
      <c r="D194" s="319"/>
      <c r="E194" s="319"/>
      <c r="F194" s="319"/>
      <c r="G194" s="319"/>
      <c r="H194" s="13"/>
      <c r="I194" s="2141"/>
    </row>
    <row r="195" spans="1:9" ht="18.95" customHeight="1" x14ac:dyDescent="0.25">
      <c r="A195" s="2140"/>
      <c r="B195" s="375"/>
      <c r="C195" s="319"/>
      <c r="D195" s="319"/>
      <c r="E195" s="319"/>
      <c r="F195" s="319"/>
      <c r="G195" s="319"/>
      <c r="H195" s="13"/>
      <c r="I195" s="2141"/>
    </row>
    <row r="196" spans="1:9" ht="18.95" customHeight="1" x14ac:dyDescent="0.25">
      <c r="A196" s="2140"/>
      <c r="B196" s="375"/>
      <c r="C196" s="319"/>
      <c r="D196" s="319"/>
      <c r="E196" s="319"/>
      <c r="F196" s="319"/>
      <c r="G196" s="319"/>
      <c r="H196" s="13"/>
      <c r="I196" s="2141"/>
    </row>
    <row r="197" spans="1:9" ht="18.95" customHeight="1" x14ac:dyDescent="0.25">
      <c r="A197" s="2140"/>
      <c r="B197" s="335"/>
      <c r="C197" s="319"/>
      <c r="D197" s="319"/>
      <c r="E197" s="319"/>
      <c r="F197" s="319"/>
      <c r="G197" s="319"/>
      <c r="H197" s="13"/>
      <c r="I197" s="2141"/>
    </row>
    <row r="198" spans="1:9" ht="18.95" customHeight="1" x14ac:dyDescent="0.25">
      <c r="A198" s="2140"/>
      <c r="B198" s="324"/>
      <c r="C198" s="389"/>
      <c r="D198" s="389"/>
      <c r="E198" s="389"/>
      <c r="F198" s="389"/>
      <c r="G198" s="389"/>
      <c r="H198" s="13"/>
      <c r="I198" s="2141"/>
    </row>
    <row r="199" spans="1:9" ht="18.95" customHeight="1" x14ac:dyDescent="0.25">
      <c r="A199" s="2123"/>
      <c r="B199" s="335"/>
      <c r="C199" s="319"/>
      <c r="D199" s="319"/>
      <c r="E199" s="319"/>
      <c r="F199" s="319"/>
      <c r="G199" s="319"/>
      <c r="H199" s="13"/>
      <c r="I199" s="2141"/>
    </row>
    <row r="200" spans="1:9" ht="18.95" customHeight="1" x14ac:dyDescent="0.25">
      <c r="A200" s="2123"/>
      <c r="B200" s="335"/>
      <c r="C200" s="319"/>
      <c r="D200" s="319"/>
      <c r="E200" s="319"/>
      <c r="F200" s="319"/>
      <c r="G200" s="319"/>
      <c r="H200" s="13"/>
      <c r="I200" s="2141"/>
    </row>
    <row r="201" spans="1:9" ht="18.95" customHeight="1" x14ac:dyDescent="0.25">
      <c r="A201" s="2123"/>
      <c r="B201" s="335"/>
      <c r="C201" s="319"/>
      <c r="D201" s="319"/>
      <c r="E201" s="319"/>
      <c r="F201" s="319"/>
      <c r="G201" s="319"/>
      <c r="H201" s="13"/>
      <c r="I201" s="2141"/>
    </row>
    <row r="202" spans="1:9" ht="18.95" customHeight="1" x14ac:dyDescent="0.25">
      <c r="A202" s="2123"/>
      <c r="B202" s="335"/>
      <c r="C202" s="319"/>
      <c r="D202" s="319"/>
      <c r="E202" s="319"/>
      <c r="F202" s="319"/>
      <c r="G202" s="319"/>
      <c r="H202" s="13"/>
      <c r="I202" s="2141"/>
    </row>
    <row r="203" spans="1:9" ht="18.95" customHeight="1" x14ac:dyDescent="0.25">
      <c r="A203" s="2123"/>
      <c r="B203" s="375"/>
      <c r="C203" s="319"/>
      <c r="D203" s="319"/>
      <c r="E203" s="319"/>
      <c r="F203" s="319"/>
      <c r="G203" s="319"/>
      <c r="H203" s="13"/>
      <c r="I203" s="2141"/>
    </row>
    <row r="204" spans="1:9" ht="18.95" customHeight="1" x14ac:dyDescent="0.25">
      <c r="A204" s="2123"/>
      <c r="B204" s="375"/>
      <c r="C204" s="319"/>
      <c r="D204" s="319"/>
      <c r="E204" s="319"/>
      <c r="F204" s="319"/>
      <c r="G204" s="319"/>
      <c r="H204" s="13"/>
      <c r="I204" s="2141"/>
    </row>
    <row r="205" spans="1:9" ht="18.95" customHeight="1" x14ac:dyDescent="0.25">
      <c r="A205" s="2123"/>
      <c r="B205" s="335"/>
      <c r="C205" s="319"/>
      <c r="D205" s="319"/>
      <c r="E205" s="319"/>
      <c r="F205" s="319"/>
      <c r="G205" s="319"/>
      <c r="H205" s="13"/>
      <c r="I205" s="2141"/>
    </row>
    <row r="206" spans="1:9" ht="18.95" customHeight="1" x14ac:dyDescent="0.25">
      <c r="A206" s="2123"/>
      <c r="B206" s="324"/>
      <c r="C206" s="389"/>
      <c r="D206" s="389"/>
      <c r="E206" s="389"/>
      <c r="F206" s="389"/>
      <c r="G206" s="389"/>
      <c r="H206" s="13"/>
      <c r="I206" s="2141"/>
    </row>
    <row r="207" spans="1:9" ht="18.95" customHeight="1" x14ac:dyDescent="0.25">
      <c r="A207" s="2140"/>
      <c r="B207" s="335"/>
      <c r="C207" s="319"/>
      <c r="D207" s="319"/>
      <c r="E207" s="319"/>
      <c r="F207" s="319"/>
      <c r="G207" s="319"/>
      <c r="H207" s="13"/>
      <c r="I207" s="2141"/>
    </row>
    <row r="208" spans="1:9" ht="18.95" customHeight="1" x14ac:dyDescent="0.25">
      <c r="A208" s="2140"/>
      <c r="B208" s="335"/>
      <c r="C208" s="319"/>
      <c r="D208" s="319"/>
      <c r="E208" s="319"/>
      <c r="F208" s="319"/>
      <c r="G208" s="319"/>
      <c r="H208" s="13"/>
      <c r="I208" s="2141"/>
    </row>
    <row r="209" spans="1:10" ht="18.95" customHeight="1" x14ac:dyDescent="0.25">
      <c r="A209" s="2140"/>
      <c r="B209" s="335"/>
      <c r="C209" s="319"/>
      <c r="D209" s="319"/>
      <c r="E209" s="319"/>
      <c r="F209" s="319"/>
      <c r="G209" s="319"/>
      <c r="H209" s="13"/>
      <c r="I209" s="2141"/>
    </row>
    <row r="210" spans="1:10" ht="18.95" customHeight="1" x14ac:dyDescent="0.25">
      <c r="A210" s="2140"/>
      <c r="B210" s="335"/>
      <c r="C210" s="319"/>
      <c r="D210" s="319"/>
      <c r="E210" s="319"/>
      <c r="F210" s="319"/>
      <c r="G210" s="319"/>
      <c r="H210" s="13"/>
      <c r="I210" s="2141"/>
    </row>
    <row r="211" spans="1:10" ht="18.95" customHeight="1" x14ac:dyDescent="0.25">
      <c r="A211" s="2140"/>
      <c r="B211" s="375"/>
      <c r="C211" s="319"/>
      <c r="D211" s="319"/>
      <c r="E211" s="319"/>
      <c r="F211" s="319"/>
      <c r="G211" s="319"/>
      <c r="H211" s="13"/>
      <c r="I211" s="2141"/>
    </row>
    <row r="212" spans="1:10" ht="18.95" customHeight="1" x14ac:dyDescent="0.25">
      <c r="A212" s="2140"/>
      <c r="B212" s="375"/>
      <c r="C212" s="319"/>
      <c r="D212" s="319"/>
      <c r="E212" s="319"/>
      <c r="F212" s="319"/>
      <c r="G212" s="319"/>
      <c r="H212" s="13"/>
      <c r="I212" s="2141"/>
    </row>
    <row r="213" spans="1:10" ht="18.95" customHeight="1" x14ac:dyDescent="0.25">
      <c r="A213" s="2140"/>
      <c r="B213" s="335"/>
      <c r="C213" s="319"/>
      <c r="D213" s="319"/>
      <c r="E213" s="319"/>
      <c r="F213" s="319"/>
      <c r="G213" s="319"/>
      <c r="H213" s="13"/>
      <c r="I213" s="2141"/>
    </row>
    <row r="214" spans="1:10" ht="18.95" customHeight="1" x14ac:dyDescent="0.25">
      <c r="A214" s="2140"/>
      <c r="B214" s="324"/>
      <c r="C214" s="389"/>
      <c r="D214" s="389"/>
      <c r="E214" s="389"/>
      <c r="F214" s="389"/>
      <c r="G214" s="389"/>
      <c r="H214" s="13"/>
      <c r="I214" s="2141"/>
    </row>
    <row r="215" spans="1:10" ht="18.95" customHeight="1" x14ac:dyDescent="0.25">
      <c r="A215" s="2145"/>
      <c r="B215" s="387"/>
      <c r="C215" s="329"/>
      <c r="D215" s="329"/>
      <c r="E215" s="329"/>
      <c r="F215" s="329"/>
      <c r="G215" s="329"/>
      <c r="H215" s="13"/>
      <c r="I215" s="2139"/>
    </row>
    <row r="216" spans="1:10" ht="18.95" customHeight="1" x14ac:dyDescent="0.25">
      <c r="A216" s="2145"/>
      <c r="B216" s="387"/>
      <c r="C216" s="329"/>
      <c r="D216" s="329"/>
      <c r="E216" s="329"/>
      <c r="F216" s="329"/>
      <c r="G216" s="329"/>
      <c r="H216" s="13"/>
      <c r="I216" s="2139"/>
    </row>
    <row r="217" spans="1:10" ht="18.95" customHeight="1" x14ac:dyDescent="0.25">
      <c r="A217" s="2145"/>
      <c r="B217" s="387"/>
      <c r="C217" s="329"/>
      <c r="D217" s="329"/>
      <c r="E217" s="329"/>
      <c r="F217" s="329"/>
      <c r="G217" s="329"/>
      <c r="H217" s="13"/>
      <c r="I217" s="2139"/>
    </row>
    <row r="218" spans="1:10" ht="18.95" customHeight="1" x14ac:dyDescent="0.25">
      <c r="A218" s="2145"/>
      <c r="B218" s="387"/>
      <c r="C218" s="329"/>
      <c r="D218" s="329"/>
      <c r="E218" s="329"/>
      <c r="F218" s="329"/>
      <c r="G218" s="329"/>
      <c r="H218" s="13"/>
      <c r="I218" s="2139"/>
    </row>
    <row r="219" spans="1:10" ht="18.95" customHeight="1" x14ac:dyDescent="0.25">
      <c r="A219" s="2145"/>
      <c r="B219" s="390"/>
      <c r="C219" s="329"/>
      <c r="D219" s="329"/>
      <c r="E219" s="329"/>
      <c r="F219" s="329"/>
      <c r="G219" s="329"/>
      <c r="H219" s="13"/>
      <c r="I219" s="2139"/>
    </row>
    <row r="220" spans="1:10" ht="18.95" customHeight="1" x14ac:dyDescent="0.25">
      <c r="A220" s="2145"/>
      <c r="B220" s="390"/>
      <c r="C220" s="329"/>
      <c r="D220" s="329"/>
      <c r="E220" s="329"/>
      <c r="F220" s="329"/>
      <c r="G220" s="329"/>
      <c r="H220" s="13"/>
      <c r="I220" s="2139"/>
    </row>
    <row r="221" spans="1:10" ht="18.95" customHeight="1" x14ac:dyDescent="0.25">
      <c r="A221" s="2145"/>
      <c r="B221" s="387"/>
      <c r="C221" s="329"/>
      <c r="D221" s="329"/>
      <c r="E221" s="329"/>
      <c r="F221" s="329"/>
      <c r="G221" s="329"/>
      <c r="H221" s="13"/>
      <c r="I221" s="2139"/>
    </row>
    <row r="222" spans="1:10" ht="18.95" customHeight="1" x14ac:dyDescent="0.25">
      <c r="A222" s="2145"/>
      <c r="B222" s="388"/>
      <c r="C222" s="329"/>
      <c r="D222" s="329"/>
      <c r="E222" s="329"/>
      <c r="F222" s="329"/>
      <c r="G222" s="329"/>
      <c r="H222" s="13"/>
      <c r="I222" s="2139"/>
    </row>
    <row r="223" spans="1:10" ht="31.5" customHeight="1" x14ac:dyDescent="0.25">
      <c r="A223" s="384"/>
      <c r="B223" s="54"/>
      <c r="C223" s="54"/>
      <c r="D223" s="54"/>
      <c r="E223" s="54"/>
      <c r="F223" s="54"/>
      <c r="G223" s="54"/>
      <c r="H223" s="13"/>
      <c r="I223" s="54"/>
      <c r="J223" s="54"/>
    </row>
    <row r="224" spans="1:10" ht="39" customHeight="1" x14ac:dyDescent="0.25">
      <c r="A224" s="1794"/>
      <c r="B224" s="1794"/>
      <c r="C224" s="1794"/>
      <c r="D224" s="1794"/>
      <c r="E224" s="1794"/>
      <c r="F224" s="1794"/>
      <c r="G224" s="1794"/>
      <c r="H224" s="1794"/>
      <c r="I224" s="1794"/>
    </row>
    <row r="225" spans="1:9" ht="45" customHeight="1" x14ac:dyDescent="0.25">
      <c r="A225" s="1794"/>
      <c r="B225" s="1794"/>
      <c r="C225" s="1794"/>
      <c r="D225" s="1794"/>
      <c r="E225" s="1794"/>
      <c r="F225" s="1794"/>
      <c r="G225" s="1794"/>
      <c r="H225" s="1794"/>
      <c r="I225" s="1794"/>
    </row>
    <row r="226" spans="1:9" ht="33.75" customHeight="1" x14ac:dyDescent="0.25">
      <c r="A226" s="2146"/>
      <c r="B226" s="2120"/>
      <c r="C226" s="2120"/>
      <c r="D226" s="2120"/>
      <c r="E226" s="2120"/>
      <c r="F226" s="2120"/>
      <c r="G226" s="2120"/>
      <c r="H226" s="13"/>
      <c r="I226" s="2146"/>
    </row>
    <row r="227" spans="1:9" ht="34.5" customHeight="1" x14ac:dyDescent="0.25">
      <c r="A227" s="2146"/>
      <c r="B227" s="2120"/>
      <c r="C227" s="335"/>
      <c r="D227" s="335"/>
      <c r="E227" s="335"/>
      <c r="F227" s="335"/>
      <c r="G227" s="2120"/>
      <c r="H227" s="13"/>
      <c r="I227" s="2146"/>
    </row>
    <row r="228" spans="1:9" ht="29.25" customHeight="1" x14ac:dyDescent="0.25">
      <c r="A228" s="382"/>
      <c r="B228" s="383"/>
      <c r="C228" s="383"/>
      <c r="D228" s="383"/>
      <c r="E228" s="386"/>
      <c r="F228" s="383"/>
      <c r="G228" s="336"/>
      <c r="H228" s="13"/>
      <c r="I228" s="360"/>
    </row>
    <row r="229" spans="1:9" ht="24" customHeight="1" x14ac:dyDescent="0.25">
      <c r="A229" s="2143"/>
      <c r="B229" s="335"/>
      <c r="C229" s="326"/>
      <c r="D229" s="326"/>
      <c r="E229" s="326"/>
      <c r="F229" s="326"/>
      <c r="G229" s="326"/>
      <c r="H229" s="13"/>
      <c r="I229" s="2141"/>
    </row>
    <row r="230" spans="1:9" ht="24" customHeight="1" x14ac:dyDescent="0.25">
      <c r="A230" s="2143"/>
      <c r="B230" s="335"/>
      <c r="C230" s="326"/>
      <c r="D230" s="326"/>
      <c r="E230" s="326"/>
      <c r="F230" s="326"/>
      <c r="G230" s="326"/>
      <c r="H230" s="13"/>
      <c r="I230" s="2141"/>
    </row>
    <row r="231" spans="1:9" ht="24" customHeight="1" x14ac:dyDescent="0.25">
      <c r="A231" s="2143"/>
      <c r="B231" s="335"/>
      <c r="C231" s="326"/>
      <c r="D231" s="326"/>
      <c r="E231" s="326"/>
      <c r="F231" s="326"/>
      <c r="G231" s="326"/>
      <c r="H231" s="13"/>
      <c r="I231" s="2141"/>
    </row>
    <row r="232" spans="1:9" ht="24" customHeight="1" x14ac:dyDescent="0.25">
      <c r="A232" s="2143"/>
      <c r="B232" s="335"/>
      <c r="C232" s="326"/>
      <c r="D232" s="326"/>
      <c r="E232" s="326"/>
      <c r="F232" s="326"/>
      <c r="G232" s="326"/>
      <c r="H232" s="13"/>
      <c r="I232" s="2141"/>
    </row>
    <row r="233" spans="1:9" ht="24" customHeight="1" x14ac:dyDescent="0.25">
      <c r="A233" s="2143"/>
      <c r="B233" s="375"/>
      <c r="C233" s="326"/>
      <c r="D233" s="326"/>
      <c r="E233" s="326"/>
      <c r="F233" s="326"/>
      <c r="G233" s="326"/>
      <c r="H233" s="13"/>
      <c r="I233" s="2141"/>
    </row>
    <row r="234" spans="1:9" ht="24" customHeight="1" x14ac:dyDescent="0.25">
      <c r="A234" s="2143"/>
      <c r="B234" s="375"/>
      <c r="C234" s="326"/>
      <c r="D234" s="326"/>
      <c r="E234" s="326"/>
      <c r="F234" s="326"/>
      <c r="G234" s="326"/>
      <c r="H234" s="13"/>
      <c r="I234" s="2141"/>
    </row>
    <row r="235" spans="1:9" ht="24" customHeight="1" x14ac:dyDescent="0.25">
      <c r="A235" s="2143"/>
      <c r="B235" s="335"/>
      <c r="C235" s="326"/>
      <c r="D235" s="326"/>
      <c r="E235" s="326"/>
      <c r="F235" s="326"/>
      <c r="G235" s="326"/>
      <c r="H235" s="13"/>
      <c r="I235" s="2141"/>
    </row>
    <row r="236" spans="1:9" ht="24" customHeight="1" x14ac:dyDescent="0.25">
      <c r="A236" s="2143"/>
      <c r="B236" s="324"/>
      <c r="C236" s="391"/>
      <c r="D236" s="391"/>
      <c r="E236" s="391"/>
      <c r="F236" s="391"/>
      <c r="G236" s="391"/>
      <c r="H236" s="13"/>
      <c r="I236" s="2141"/>
    </row>
    <row r="237" spans="1:9" ht="24" customHeight="1" x14ac:dyDescent="0.25">
      <c r="A237" s="2144"/>
      <c r="B237" s="335"/>
      <c r="C237" s="326"/>
      <c r="D237" s="326"/>
      <c r="E237" s="326"/>
      <c r="F237" s="326"/>
      <c r="G237" s="326"/>
      <c r="H237" s="13"/>
      <c r="I237" s="2141"/>
    </row>
    <row r="238" spans="1:9" ht="24" customHeight="1" x14ac:dyDescent="0.25">
      <c r="A238" s="2144"/>
      <c r="B238" s="335"/>
      <c r="C238" s="326"/>
      <c r="D238" s="326"/>
      <c r="E238" s="326"/>
      <c r="F238" s="326"/>
      <c r="G238" s="326"/>
      <c r="H238" s="13"/>
      <c r="I238" s="2141"/>
    </row>
    <row r="239" spans="1:9" ht="24" customHeight="1" x14ac:dyDescent="0.25">
      <c r="A239" s="2144"/>
      <c r="B239" s="335"/>
      <c r="C239" s="326"/>
      <c r="D239" s="326"/>
      <c r="E239" s="326"/>
      <c r="F239" s="326"/>
      <c r="G239" s="326"/>
      <c r="H239" s="13"/>
      <c r="I239" s="2141"/>
    </row>
    <row r="240" spans="1:9" ht="24" customHeight="1" x14ac:dyDescent="0.25">
      <c r="A240" s="2144"/>
      <c r="B240" s="335"/>
      <c r="C240" s="326"/>
      <c r="D240" s="326"/>
      <c r="E240" s="326"/>
      <c r="F240" s="326"/>
      <c r="G240" s="326"/>
      <c r="H240" s="13"/>
      <c r="I240" s="2141"/>
    </row>
    <row r="241" spans="1:9" ht="24" customHeight="1" x14ac:dyDescent="0.25">
      <c r="A241" s="2144"/>
      <c r="B241" s="375"/>
      <c r="C241" s="326"/>
      <c r="D241" s="326"/>
      <c r="E241" s="326"/>
      <c r="F241" s="326"/>
      <c r="G241" s="326"/>
      <c r="H241" s="13"/>
      <c r="I241" s="2141"/>
    </row>
    <row r="242" spans="1:9" ht="24" customHeight="1" x14ac:dyDescent="0.25">
      <c r="A242" s="2144"/>
      <c r="B242" s="375"/>
      <c r="C242" s="326"/>
      <c r="D242" s="326"/>
      <c r="E242" s="326"/>
      <c r="F242" s="326"/>
      <c r="G242" s="326"/>
      <c r="H242" s="13"/>
      <c r="I242" s="2141"/>
    </row>
    <row r="243" spans="1:9" ht="24" customHeight="1" x14ac:dyDescent="0.25">
      <c r="A243" s="2144"/>
      <c r="B243" s="335"/>
      <c r="C243" s="326"/>
      <c r="D243" s="326"/>
      <c r="E243" s="326"/>
      <c r="F243" s="326"/>
      <c r="G243" s="326"/>
      <c r="H243" s="13"/>
      <c r="I243" s="2141"/>
    </row>
    <row r="244" spans="1:9" ht="24" customHeight="1" x14ac:dyDescent="0.25">
      <c r="A244" s="2144"/>
      <c r="B244" s="324"/>
      <c r="C244" s="391"/>
      <c r="D244" s="391"/>
      <c r="E244" s="391"/>
      <c r="F244" s="391"/>
      <c r="G244" s="391"/>
      <c r="H244" s="13"/>
      <c r="I244" s="2141"/>
    </row>
    <row r="245" spans="1:9" ht="24" customHeight="1" x14ac:dyDescent="0.25">
      <c r="A245" s="2144"/>
      <c r="B245" s="335"/>
      <c r="C245" s="326"/>
      <c r="D245" s="326"/>
      <c r="E245" s="326"/>
      <c r="F245" s="326"/>
      <c r="G245" s="326"/>
      <c r="H245" s="13"/>
      <c r="I245" s="2141"/>
    </row>
    <row r="246" spans="1:9" ht="24" customHeight="1" x14ac:dyDescent="0.25">
      <c r="A246" s="2144"/>
      <c r="B246" s="335"/>
      <c r="C246" s="326"/>
      <c r="D246" s="326"/>
      <c r="E246" s="326"/>
      <c r="F246" s="326"/>
      <c r="G246" s="326"/>
      <c r="H246" s="13"/>
      <c r="I246" s="2141"/>
    </row>
    <row r="247" spans="1:9" ht="24" customHeight="1" x14ac:dyDescent="0.25">
      <c r="A247" s="2144"/>
      <c r="B247" s="335"/>
      <c r="C247" s="326"/>
      <c r="D247" s="326"/>
      <c r="E247" s="326"/>
      <c r="F247" s="326"/>
      <c r="G247" s="326"/>
      <c r="H247" s="13"/>
      <c r="I247" s="2141"/>
    </row>
    <row r="248" spans="1:9" ht="24" customHeight="1" x14ac:dyDescent="0.25">
      <c r="A248" s="2144"/>
      <c r="B248" s="335"/>
      <c r="C248" s="326"/>
      <c r="D248" s="326"/>
      <c r="E248" s="326"/>
      <c r="F248" s="326"/>
      <c r="G248" s="326"/>
      <c r="H248" s="13"/>
      <c r="I248" s="2141"/>
    </row>
    <row r="249" spans="1:9" ht="24" customHeight="1" x14ac:dyDescent="0.25">
      <c r="A249" s="2144"/>
      <c r="B249" s="375"/>
      <c r="C249" s="326"/>
      <c r="D249" s="326"/>
      <c r="E249" s="326"/>
      <c r="F249" s="326"/>
      <c r="G249" s="326"/>
      <c r="H249" s="13"/>
      <c r="I249" s="2141"/>
    </row>
    <row r="250" spans="1:9" ht="24" customHeight="1" x14ac:dyDescent="0.25">
      <c r="A250" s="2144"/>
      <c r="B250" s="375"/>
      <c r="C250" s="326"/>
      <c r="D250" s="326"/>
      <c r="E250" s="326"/>
      <c r="F250" s="326"/>
      <c r="G250" s="326"/>
      <c r="H250" s="13"/>
      <c r="I250" s="2141"/>
    </row>
    <row r="251" spans="1:9" ht="24" customHeight="1" x14ac:dyDescent="0.25">
      <c r="A251" s="2144"/>
      <c r="B251" s="335"/>
      <c r="C251" s="326"/>
      <c r="D251" s="326"/>
      <c r="E251" s="326"/>
      <c r="F251" s="326"/>
      <c r="G251" s="326"/>
      <c r="H251" s="13"/>
      <c r="I251" s="2141"/>
    </row>
    <row r="252" spans="1:9" ht="24" customHeight="1" x14ac:dyDescent="0.25">
      <c r="A252" s="2144"/>
      <c r="B252" s="324"/>
      <c r="C252" s="391"/>
      <c r="D252" s="391"/>
      <c r="E252" s="391"/>
      <c r="F252" s="391"/>
      <c r="G252" s="391"/>
      <c r="H252" s="13"/>
      <c r="I252" s="2141"/>
    </row>
    <row r="253" spans="1:9" ht="24" customHeight="1" x14ac:dyDescent="0.25">
      <c r="A253" s="2143"/>
      <c r="B253" s="335"/>
      <c r="C253" s="326"/>
      <c r="D253" s="326"/>
      <c r="E253" s="326"/>
      <c r="F253" s="326"/>
      <c r="G253" s="326"/>
      <c r="H253" s="13"/>
      <c r="I253" s="2141"/>
    </row>
    <row r="254" spans="1:9" ht="24" customHeight="1" x14ac:dyDescent="0.25">
      <c r="A254" s="2143"/>
      <c r="B254" s="335"/>
      <c r="C254" s="326"/>
      <c r="D254" s="326"/>
      <c r="E254" s="326"/>
      <c r="F254" s="326"/>
      <c r="G254" s="326"/>
      <c r="H254" s="13"/>
      <c r="I254" s="2141"/>
    </row>
    <row r="255" spans="1:9" ht="24" customHeight="1" x14ac:dyDescent="0.25">
      <c r="A255" s="2143"/>
      <c r="B255" s="335"/>
      <c r="C255" s="326"/>
      <c r="D255" s="326"/>
      <c r="E255" s="326"/>
      <c r="F255" s="326"/>
      <c r="G255" s="326"/>
      <c r="H255" s="13"/>
      <c r="I255" s="2141"/>
    </row>
    <row r="256" spans="1:9" ht="24" customHeight="1" x14ac:dyDescent="0.25">
      <c r="A256" s="2143"/>
      <c r="B256" s="335"/>
      <c r="C256" s="326"/>
      <c r="D256" s="326"/>
      <c r="E256" s="326"/>
      <c r="F256" s="326"/>
      <c r="G256" s="326"/>
      <c r="H256" s="13"/>
      <c r="I256" s="2141"/>
    </row>
    <row r="257" spans="1:9" ht="24" customHeight="1" x14ac:dyDescent="0.25">
      <c r="A257" s="2143"/>
      <c r="B257" s="375"/>
      <c r="C257" s="326"/>
      <c r="D257" s="326"/>
      <c r="E257" s="326"/>
      <c r="F257" s="326"/>
      <c r="G257" s="326"/>
      <c r="H257" s="13"/>
      <c r="I257" s="2141"/>
    </row>
    <row r="258" spans="1:9" ht="24" customHeight="1" x14ac:dyDescent="0.25">
      <c r="A258" s="2143"/>
      <c r="B258" s="375"/>
      <c r="C258" s="326"/>
      <c r="D258" s="326"/>
      <c r="E258" s="326"/>
      <c r="F258" s="326"/>
      <c r="G258" s="326"/>
      <c r="H258" s="13"/>
      <c r="I258" s="2141"/>
    </row>
    <row r="259" spans="1:9" ht="24" customHeight="1" x14ac:dyDescent="0.25">
      <c r="A259" s="2143"/>
      <c r="B259" s="335"/>
      <c r="C259" s="326"/>
      <c r="D259" s="326"/>
      <c r="E259" s="326"/>
      <c r="F259" s="326"/>
      <c r="G259" s="326"/>
      <c r="H259" s="13"/>
      <c r="I259" s="2141"/>
    </row>
    <row r="260" spans="1:9" ht="24" customHeight="1" x14ac:dyDescent="0.25">
      <c r="A260" s="2143"/>
      <c r="B260" s="324"/>
      <c r="C260" s="391"/>
      <c r="D260" s="391"/>
      <c r="E260" s="391"/>
      <c r="F260" s="391"/>
      <c r="G260" s="391"/>
      <c r="H260" s="13"/>
      <c r="I260" s="2141"/>
    </row>
    <row r="261" spans="1:9" ht="24" customHeight="1" x14ac:dyDescent="0.25">
      <c r="A261" s="2143"/>
      <c r="B261" s="335"/>
      <c r="C261" s="326"/>
      <c r="D261" s="326"/>
      <c r="E261" s="326"/>
      <c r="F261" s="326"/>
      <c r="G261" s="326"/>
      <c r="H261" s="13"/>
      <c r="I261" s="2141"/>
    </row>
    <row r="262" spans="1:9" ht="24" customHeight="1" x14ac:dyDescent="0.25">
      <c r="A262" s="2143"/>
      <c r="B262" s="335"/>
      <c r="C262" s="326"/>
      <c r="D262" s="326"/>
      <c r="E262" s="326"/>
      <c r="F262" s="326"/>
      <c r="G262" s="326"/>
      <c r="H262" s="13"/>
      <c r="I262" s="2141"/>
    </row>
    <row r="263" spans="1:9" ht="24" customHeight="1" x14ac:dyDescent="0.25">
      <c r="A263" s="2143"/>
      <c r="B263" s="335"/>
      <c r="C263" s="326"/>
      <c r="D263" s="326"/>
      <c r="E263" s="326"/>
      <c r="F263" s="326"/>
      <c r="G263" s="326"/>
      <c r="H263" s="13"/>
      <c r="I263" s="2141"/>
    </row>
    <row r="264" spans="1:9" ht="24" customHeight="1" x14ac:dyDescent="0.25">
      <c r="A264" s="2143"/>
      <c r="B264" s="335"/>
      <c r="C264" s="326"/>
      <c r="D264" s="326"/>
      <c r="E264" s="326"/>
      <c r="F264" s="326"/>
      <c r="G264" s="326"/>
      <c r="H264" s="13"/>
      <c r="I264" s="2141"/>
    </row>
    <row r="265" spans="1:9" ht="24" customHeight="1" x14ac:dyDescent="0.25">
      <c r="A265" s="2143"/>
      <c r="B265" s="375"/>
      <c r="C265" s="326"/>
      <c r="D265" s="326"/>
      <c r="E265" s="326"/>
      <c r="F265" s="326"/>
      <c r="G265" s="326"/>
      <c r="H265" s="13"/>
      <c r="I265" s="2141"/>
    </row>
    <row r="266" spans="1:9" ht="24" customHeight="1" x14ac:dyDescent="0.25">
      <c r="A266" s="2143"/>
      <c r="B266" s="375"/>
      <c r="C266" s="326"/>
      <c r="D266" s="326"/>
      <c r="E266" s="326"/>
      <c r="F266" s="326"/>
      <c r="G266" s="326"/>
      <c r="H266" s="13"/>
      <c r="I266" s="2141"/>
    </row>
    <row r="267" spans="1:9" ht="24" customHeight="1" x14ac:dyDescent="0.25">
      <c r="A267" s="2143"/>
      <c r="B267" s="335"/>
      <c r="C267" s="326"/>
      <c r="D267" s="326"/>
      <c r="E267" s="326"/>
      <c r="F267" s="326"/>
      <c r="G267" s="326"/>
      <c r="H267" s="13"/>
      <c r="I267" s="2141"/>
    </row>
    <row r="268" spans="1:9" ht="24" customHeight="1" x14ac:dyDescent="0.25">
      <c r="A268" s="2143"/>
      <c r="B268" s="324"/>
      <c r="C268" s="391"/>
      <c r="D268" s="391"/>
      <c r="E268" s="391"/>
      <c r="F268" s="391"/>
      <c r="G268" s="391"/>
      <c r="H268" s="13"/>
      <c r="I268" s="2141"/>
    </row>
    <row r="269" spans="1:9" ht="24" customHeight="1" x14ac:dyDescent="0.25">
      <c r="A269" s="2143"/>
      <c r="B269" s="335"/>
      <c r="C269" s="326"/>
      <c r="D269" s="326"/>
      <c r="E269" s="326"/>
      <c r="F269" s="326"/>
      <c r="G269" s="326"/>
      <c r="H269" s="13"/>
      <c r="I269" s="2141"/>
    </row>
    <row r="270" spans="1:9" ht="24" customHeight="1" x14ac:dyDescent="0.25">
      <c r="A270" s="2143"/>
      <c r="B270" s="335"/>
      <c r="C270" s="326"/>
      <c r="D270" s="326"/>
      <c r="E270" s="326"/>
      <c r="F270" s="326"/>
      <c r="G270" s="326"/>
      <c r="H270" s="13"/>
      <c r="I270" s="2141"/>
    </row>
    <row r="271" spans="1:9" ht="24" customHeight="1" x14ac:dyDescent="0.25">
      <c r="A271" s="2143"/>
      <c r="B271" s="335"/>
      <c r="C271" s="326"/>
      <c r="D271" s="326"/>
      <c r="E271" s="326"/>
      <c r="F271" s="326"/>
      <c r="G271" s="326"/>
      <c r="H271" s="13"/>
      <c r="I271" s="2141"/>
    </row>
    <row r="272" spans="1:9" ht="24" customHeight="1" x14ac:dyDescent="0.25">
      <c r="A272" s="2143"/>
      <c r="B272" s="335"/>
      <c r="C272" s="326"/>
      <c r="D272" s="326"/>
      <c r="E272" s="326"/>
      <c r="F272" s="326"/>
      <c r="G272" s="326"/>
      <c r="H272" s="13"/>
      <c r="I272" s="2141"/>
    </row>
    <row r="273" spans="1:9" ht="24" customHeight="1" x14ac:dyDescent="0.25">
      <c r="A273" s="2143"/>
      <c r="B273" s="375"/>
      <c r="C273" s="326"/>
      <c r="D273" s="326"/>
      <c r="E273" s="326"/>
      <c r="F273" s="326"/>
      <c r="G273" s="326"/>
      <c r="H273" s="13"/>
      <c r="I273" s="2141"/>
    </row>
    <row r="274" spans="1:9" ht="24" customHeight="1" x14ac:dyDescent="0.25">
      <c r="A274" s="2143"/>
      <c r="B274" s="375"/>
      <c r="C274" s="326"/>
      <c r="D274" s="326"/>
      <c r="E274" s="326"/>
      <c r="F274" s="326"/>
      <c r="G274" s="326"/>
      <c r="H274" s="13"/>
      <c r="I274" s="2141"/>
    </row>
    <row r="275" spans="1:9" ht="24" customHeight="1" x14ac:dyDescent="0.25">
      <c r="A275" s="2143"/>
      <c r="B275" s="335"/>
      <c r="C275" s="326"/>
      <c r="D275" s="326"/>
      <c r="E275" s="326"/>
      <c r="F275" s="326"/>
      <c r="G275" s="326"/>
      <c r="H275" s="13"/>
      <c r="I275" s="2141"/>
    </row>
    <row r="276" spans="1:9" ht="24" customHeight="1" x14ac:dyDescent="0.25">
      <c r="A276" s="2143"/>
      <c r="B276" s="324"/>
      <c r="C276" s="391"/>
      <c r="D276" s="391"/>
      <c r="E276" s="391"/>
      <c r="F276" s="391"/>
      <c r="G276" s="391"/>
      <c r="H276" s="13"/>
      <c r="I276" s="2141"/>
    </row>
    <row r="277" spans="1:9" ht="24" customHeight="1" x14ac:dyDescent="0.25">
      <c r="A277" s="2143"/>
      <c r="B277" s="335"/>
      <c r="C277" s="326"/>
      <c r="D277" s="326"/>
      <c r="E277" s="326"/>
      <c r="F277" s="326"/>
      <c r="G277" s="326"/>
      <c r="H277" s="13"/>
      <c r="I277" s="2141"/>
    </row>
    <row r="278" spans="1:9" ht="24" customHeight="1" x14ac:dyDescent="0.25">
      <c r="A278" s="2143"/>
      <c r="B278" s="335"/>
      <c r="C278" s="326"/>
      <c r="D278" s="326"/>
      <c r="E278" s="326"/>
      <c r="F278" s="326"/>
      <c r="G278" s="326"/>
      <c r="H278" s="13"/>
      <c r="I278" s="2141"/>
    </row>
    <row r="279" spans="1:9" ht="24" customHeight="1" x14ac:dyDescent="0.25">
      <c r="A279" s="2143"/>
      <c r="B279" s="335"/>
      <c r="C279" s="326"/>
      <c r="D279" s="326"/>
      <c r="E279" s="326"/>
      <c r="F279" s="326"/>
      <c r="G279" s="326"/>
      <c r="H279" s="13"/>
      <c r="I279" s="2141"/>
    </row>
    <row r="280" spans="1:9" ht="24" customHeight="1" x14ac:dyDescent="0.25">
      <c r="A280" s="2143"/>
      <c r="B280" s="335"/>
      <c r="C280" s="326"/>
      <c r="D280" s="326"/>
      <c r="E280" s="326"/>
      <c r="F280" s="326"/>
      <c r="G280" s="326"/>
      <c r="H280" s="13"/>
      <c r="I280" s="2141"/>
    </row>
    <row r="281" spans="1:9" ht="24" customHeight="1" x14ac:dyDescent="0.25">
      <c r="A281" s="2143"/>
      <c r="B281" s="375"/>
      <c r="C281" s="326"/>
      <c r="D281" s="326"/>
      <c r="E281" s="326"/>
      <c r="F281" s="326"/>
      <c r="G281" s="326"/>
      <c r="H281" s="13"/>
      <c r="I281" s="2141"/>
    </row>
    <row r="282" spans="1:9" ht="24" customHeight="1" x14ac:dyDescent="0.25">
      <c r="A282" s="2143"/>
      <c r="B282" s="375"/>
      <c r="C282" s="326"/>
      <c r="D282" s="326"/>
      <c r="E282" s="326"/>
      <c r="F282" s="326"/>
      <c r="G282" s="326"/>
      <c r="H282" s="13"/>
      <c r="I282" s="2141"/>
    </row>
    <row r="283" spans="1:9" ht="24" customHeight="1" x14ac:dyDescent="0.25">
      <c r="A283" s="2143"/>
      <c r="B283" s="335"/>
      <c r="C283" s="326"/>
      <c r="D283" s="326"/>
      <c r="E283" s="326"/>
      <c r="F283" s="326"/>
      <c r="G283" s="326"/>
      <c r="H283" s="13"/>
      <c r="I283" s="2141"/>
    </row>
    <row r="284" spans="1:9" ht="24" customHeight="1" x14ac:dyDescent="0.25">
      <c r="A284" s="2143"/>
      <c r="B284" s="324"/>
      <c r="C284" s="391"/>
      <c r="D284" s="391"/>
      <c r="E284" s="391"/>
      <c r="F284" s="391"/>
      <c r="G284" s="391"/>
      <c r="H284" s="13"/>
      <c r="I284" s="2141"/>
    </row>
    <row r="285" spans="1:9" ht="33.75" customHeight="1" x14ac:dyDescent="0.25">
      <c r="A285" s="384"/>
      <c r="B285" s="54"/>
      <c r="C285" s="54"/>
      <c r="D285" s="54"/>
      <c r="E285" s="54"/>
      <c r="F285" s="54"/>
      <c r="G285" s="54"/>
      <c r="H285" s="13"/>
      <c r="I285" s="54"/>
    </row>
    <row r="286" spans="1:9" ht="39" customHeight="1" x14ac:dyDescent="0.25">
      <c r="A286" s="1794"/>
      <c r="B286" s="1794"/>
      <c r="C286" s="1794"/>
      <c r="D286" s="1794"/>
      <c r="E286" s="1794"/>
      <c r="F286" s="1794"/>
      <c r="G286" s="1794"/>
      <c r="H286" s="1794"/>
      <c r="I286" s="1794"/>
    </row>
    <row r="287" spans="1:9" ht="47.25" customHeight="1" x14ac:dyDescent="0.25">
      <c r="A287" s="1794"/>
      <c r="B287" s="1794"/>
      <c r="C287" s="1794"/>
      <c r="D287" s="1794"/>
      <c r="E287" s="1794"/>
      <c r="F287" s="1794"/>
      <c r="G287" s="1794"/>
      <c r="H287" s="1794"/>
      <c r="I287" s="1794"/>
    </row>
    <row r="288" spans="1:9" ht="38.25" customHeight="1" x14ac:dyDescent="0.25">
      <c r="A288" s="2146"/>
      <c r="B288" s="2120"/>
      <c r="C288" s="2120"/>
      <c r="D288" s="2120"/>
      <c r="E288" s="2120"/>
      <c r="F288" s="2120"/>
      <c r="G288" s="2120"/>
      <c r="H288" s="13"/>
      <c r="I288" s="2146"/>
    </row>
    <row r="289" spans="1:9" ht="35.25" customHeight="1" x14ac:dyDescent="0.25">
      <c r="A289" s="2146"/>
      <c r="B289" s="2120"/>
      <c r="C289" s="335"/>
      <c r="D289" s="335"/>
      <c r="E289" s="335"/>
      <c r="F289" s="335"/>
      <c r="G289" s="2120"/>
      <c r="H289" s="13"/>
      <c r="I289" s="2146"/>
    </row>
    <row r="290" spans="1:9" ht="33" customHeight="1" x14ac:dyDescent="0.25">
      <c r="A290" s="382"/>
      <c r="B290" s="383"/>
      <c r="C290" s="383"/>
      <c r="D290" s="383"/>
      <c r="E290" s="386"/>
      <c r="F290" s="383"/>
      <c r="G290" s="336"/>
      <c r="H290" s="13"/>
      <c r="I290" s="360"/>
    </row>
    <row r="291" spans="1:9" ht="20.100000000000001" customHeight="1" x14ac:dyDescent="0.25">
      <c r="A291" s="2144"/>
      <c r="B291" s="335"/>
      <c r="C291" s="326"/>
      <c r="D291" s="326"/>
      <c r="E291" s="326"/>
      <c r="F291" s="326"/>
      <c r="G291" s="326"/>
      <c r="H291" s="13"/>
      <c r="I291" s="2142"/>
    </row>
    <row r="292" spans="1:9" ht="20.100000000000001" customHeight="1" x14ac:dyDescent="0.25">
      <c r="A292" s="2144"/>
      <c r="B292" s="335"/>
      <c r="C292" s="326"/>
      <c r="D292" s="326"/>
      <c r="E292" s="326"/>
      <c r="F292" s="326"/>
      <c r="G292" s="326"/>
      <c r="H292" s="13"/>
      <c r="I292" s="2142"/>
    </row>
    <row r="293" spans="1:9" ht="20.100000000000001" customHeight="1" x14ac:dyDescent="0.25">
      <c r="A293" s="2144"/>
      <c r="B293" s="335"/>
      <c r="C293" s="326"/>
      <c r="D293" s="326"/>
      <c r="E293" s="326"/>
      <c r="F293" s="326"/>
      <c r="G293" s="326"/>
      <c r="H293" s="13"/>
      <c r="I293" s="2142"/>
    </row>
    <row r="294" spans="1:9" ht="20.100000000000001" customHeight="1" x14ac:dyDescent="0.25">
      <c r="A294" s="2144"/>
      <c r="B294" s="335"/>
      <c r="C294" s="326"/>
      <c r="D294" s="326"/>
      <c r="E294" s="326"/>
      <c r="F294" s="326"/>
      <c r="G294" s="326"/>
      <c r="H294" s="13"/>
      <c r="I294" s="2142"/>
    </row>
    <row r="295" spans="1:9" ht="20.100000000000001" customHeight="1" x14ac:dyDescent="0.25">
      <c r="A295" s="2144"/>
      <c r="B295" s="375"/>
      <c r="C295" s="326"/>
      <c r="D295" s="326"/>
      <c r="E295" s="326"/>
      <c r="F295" s="326"/>
      <c r="G295" s="326"/>
      <c r="H295" s="13"/>
      <c r="I295" s="2142"/>
    </row>
    <row r="296" spans="1:9" ht="20.100000000000001" customHeight="1" x14ac:dyDescent="0.25">
      <c r="A296" s="2144"/>
      <c r="B296" s="375"/>
      <c r="C296" s="326"/>
      <c r="D296" s="326"/>
      <c r="E296" s="326"/>
      <c r="F296" s="326"/>
      <c r="G296" s="326"/>
      <c r="H296" s="13"/>
      <c r="I296" s="2142"/>
    </row>
    <row r="297" spans="1:9" ht="20.100000000000001" customHeight="1" x14ac:dyDescent="0.25">
      <c r="A297" s="2144"/>
      <c r="B297" s="335"/>
      <c r="C297" s="326"/>
      <c r="D297" s="326"/>
      <c r="E297" s="326"/>
      <c r="F297" s="326"/>
      <c r="G297" s="326"/>
      <c r="H297" s="13"/>
      <c r="I297" s="2142"/>
    </row>
    <row r="298" spans="1:9" ht="20.100000000000001" customHeight="1" x14ac:dyDescent="0.25">
      <c r="A298" s="2144"/>
      <c r="B298" s="324"/>
      <c r="C298" s="391"/>
      <c r="D298" s="391"/>
      <c r="E298" s="391"/>
      <c r="F298" s="391"/>
      <c r="G298" s="391"/>
      <c r="H298" s="13"/>
      <c r="I298" s="2142"/>
    </row>
    <row r="299" spans="1:9" ht="20.100000000000001" customHeight="1" x14ac:dyDescent="0.25">
      <c r="A299" s="2143"/>
      <c r="B299" s="335"/>
      <c r="C299" s="326"/>
      <c r="D299" s="326"/>
      <c r="E299" s="326"/>
      <c r="F299" s="326"/>
      <c r="G299" s="326"/>
      <c r="H299" s="13"/>
      <c r="I299" s="2142"/>
    </row>
    <row r="300" spans="1:9" ht="20.100000000000001" customHeight="1" x14ac:dyDescent="0.25">
      <c r="A300" s="2143"/>
      <c r="B300" s="335"/>
      <c r="C300" s="326"/>
      <c r="D300" s="326"/>
      <c r="E300" s="326"/>
      <c r="F300" s="326"/>
      <c r="G300" s="326"/>
      <c r="H300" s="13"/>
      <c r="I300" s="2142"/>
    </row>
    <row r="301" spans="1:9" ht="20.100000000000001" customHeight="1" x14ac:dyDescent="0.25">
      <c r="A301" s="2143"/>
      <c r="B301" s="335"/>
      <c r="C301" s="326"/>
      <c r="D301" s="326"/>
      <c r="E301" s="326"/>
      <c r="F301" s="326"/>
      <c r="G301" s="326"/>
      <c r="H301" s="13"/>
      <c r="I301" s="2142"/>
    </row>
    <row r="302" spans="1:9" ht="20.100000000000001" customHeight="1" x14ac:dyDescent="0.25">
      <c r="A302" s="2143"/>
      <c r="B302" s="335"/>
      <c r="C302" s="326"/>
      <c r="D302" s="326"/>
      <c r="E302" s="326"/>
      <c r="F302" s="326"/>
      <c r="G302" s="326"/>
      <c r="H302" s="13"/>
      <c r="I302" s="2142"/>
    </row>
    <row r="303" spans="1:9" ht="20.100000000000001" customHeight="1" x14ac:dyDescent="0.25">
      <c r="A303" s="2143"/>
      <c r="B303" s="375"/>
      <c r="C303" s="326"/>
      <c r="D303" s="326"/>
      <c r="E303" s="326"/>
      <c r="F303" s="326"/>
      <c r="G303" s="326"/>
      <c r="H303" s="13"/>
      <c r="I303" s="2142"/>
    </row>
    <row r="304" spans="1:9" ht="20.100000000000001" customHeight="1" x14ac:dyDescent="0.25">
      <c r="A304" s="2143"/>
      <c r="B304" s="375"/>
      <c r="C304" s="326"/>
      <c r="D304" s="326"/>
      <c r="E304" s="326"/>
      <c r="F304" s="326"/>
      <c r="G304" s="326"/>
      <c r="H304" s="13"/>
      <c r="I304" s="2142"/>
    </row>
    <row r="305" spans="1:9" ht="20.100000000000001" customHeight="1" x14ac:dyDescent="0.25">
      <c r="A305" s="2143"/>
      <c r="B305" s="335"/>
      <c r="C305" s="326"/>
      <c r="D305" s="326"/>
      <c r="E305" s="326"/>
      <c r="F305" s="326"/>
      <c r="G305" s="326"/>
      <c r="H305" s="13"/>
      <c r="I305" s="2142"/>
    </row>
    <row r="306" spans="1:9" ht="20.100000000000001" customHeight="1" x14ac:dyDescent="0.25">
      <c r="A306" s="2143"/>
      <c r="B306" s="324"/>
      <c r="C306" s="391"/>
      <c r="D306" s="391"/>
      <c r="E306" s="391"/>
      <c r="F306" s="391"/>
      <c r="G306" s="391"/>
      <c r="H306" s="13"/>
      <c r="I306" s="2142"/>
    </row>
    <row r="307" spans="1:9" ht="20.100000000000001" customHeight="1" x14ac:dyDescent="0.25">
      <c r="A307" s="2143"/>
      <c r="B307" s="335"/>
      <c r="C307" s="326"/>
      <c r="D307" s="326"/>
      <c r="E307" s="326"/>
      <c r="F307" s="326"/>
      <c r="G307" s="326"/>
      <c r="H307" s="13"/>
      <c r="I307" s="2142"/>
    </row>
    <row r="308" spans="1:9" ht="20.100000000000001" customHeight="1" x14ac:dyDescent="0.25">
      <c r="A308" s="2143"/>
      <c r="B308" s="335"/>
      <c r="C308" s="326"/>
      <c r="D308" s="326"/>
      <c r="E308" s="326"/>
      <c r="F308" s="326"/>
      <c r="G308" s="326"/>
      <c r="H308" s="13"/>
      <c r="I308" s="2142"/>
    </row>
    <row r="309" spans="1:9" ht="20.100000000000001" customHeight="1" x14ac:dyDescent="0.25">
      <c r="A309" s="2143"/>
      <c r="B309" s="335"/>
      <c r="C309" s="326"/>
      <c r="D309" s="326"/>
      <c r="E309" s="326"/>
      <c r="F309" s="326"/>
      <c r="G309" s="326"/>
      <c r="H309" s="13"/>
      <c r="I309" s="2142"/>
    </row>
    <row r="310" spans="1:9" ht="20.100000000000001" customHeight="1" x14ac:dyDescent="0.25">
      <c r="A310" s="2143"/>
      <c r="B310" s="335"/>
      <c r="C310" s="326"/>
      <c r="D310" s="326"/>
      <c r="E310" s="326"/>
      <c r="F310" s="326"/>
      <c r="G310" s="326"/>
      <c r="H310" s="13"/>
      <c r="I310" s="2142"/>
    </row>
    <row r="311" spans="1:9" ht="20.100000000000001" customHeight="1" x14ac:dyDescent="0.25">
      <c r="A311" s="2143"/>
      <c r="B311" s="375"/>
      <c r="C311" s="326"/>
      <c r="D311" s="326"/>
      <c r="E311" s="326"/>
      <c r="F311" s="326"/>
      <c r="G311" s="326"/>
      <c r="H311" s="13"/>
      <c r="I311" s="2142"/>
    </row>
    <row r="312" spans="1:9" ht="20.100000000000001" customHeight="1" x14ac:dyDescent="0.25">
      <c r="A312" s="2143"/>
      <c r="B312" s="375"/>
      <c r="C312" s="326"/>
      <c r="D312" s="326"/>
      <c r="E312" s="326"/>
      <c r="F312" s="326"/>
      <c r="G312" s="326"/>
      <c r="H312" s="13"/>
      <c r="I312" s="2142"/>
    </row>
    <row r="313" spans="1:9" ht="20.100000000000001" customHeight="1" x14ac:dyDescent="0.25">
      <c r="A313" s="2143"/>
      <c r="B313" s="335"/>
      <c r="C313" s="326"/>
      <c r="D313" s="326"/>
      <c r="E313" s="326"/>
      <c r="F313" s="326"/>
      <c r="G313" s="326"/>
      <c r="H313" s="13"/>
      <c r="I313" s="2142"/>
    </row>
    <row r="314" spans="1:9" ht="20.100000000000001" customHeight="1" x14ac:dyDescent="0.25">
      <c r="A314" s="2143"/>
      <c r="B314" s="324"/>
      <c r="C314" s="391"/>
      <c r="D314" s="391"/>
      <c r="E314" s="391"/>
      <c r="F314" s="391"/>
      <c r="G314" s="391"/>
      <c r="H314" s="13"/>
      <c r="I314" s="2142"/>
    </row>
    <row r="315" spans="1:9" ht="20.100000000000001" customHeight="1" x14ac:dyDescent="0.25">
      <c r="A315" s="2144"/>
      <c r="B315" s="335"/>
      <c r="C315" s="326"/>
      <c r="D315" s="326"/>
      <c r="E315" s="326"/>
      <c r="F315" s="326"/>
      <c r="G315" s="326"/>
      <c r="H315" s="13"/>
      <c r="I315" s="2141"/>
    </row>
    <row r="316" spans="1:9" ht="20.100000000000001" customHeight="1" x14ac:dyDescent="0.25">
      <c r="A316" s="2144"/>
      <c r="B316" s="335"/>
      <c r="C316" s="326"/>
      <c r="D316" s="326"/>
      <c r="E316" s="326"/>
      <c r="F316" s="326"/>
      <c r="G316" s="326"/>
      <c r="H316" s="13"/>
      <c r="I316" s="2141"/>
    </row>
    <row r="317" spans="1:9" ht="20.100000000000001" customHeight="1" x14ac:dyDescent="0.25">
      <c r="A317" s="2144"/>
      <c r="B317" s="335"/>
      <c r="C317" s="326"/>
      <c r="D317" s="326"/>
      <c r="E317" s="326"/>
      <c r="F317" s="326"/>
      <c r="G317" s="326"/>
      <c r="H317" s="13"/>
      <c r="I317" s="2141"/>
    </row>
    <row r="318" spans="1:9" ht="20.100000000000001" customHeight="1" x14ac:dyDescent="0.25">
      <c r="A318" s="2144"/>
      <c r="B318" s="335"/>
      <c r="C318" s="326"/>
      <c r="D318" s="326"/>
      <c r="E318" s="326"/>
      <c r="F318" s="326"/>
      <c r="G318" s="326"/>
      <c r="H318" s="13"/>
      <c r="I318" s="2141"/>
    </row>
    <row r="319" spans="1:9" ht="20.100000000000001" customHeight="1" x14ac:dyDescent="0.25">
      <c r="A319" s="2144"/>
      <c r="B319" s="375"/>
      <c r="C319" s="326"/>
      <c r="D319" s="326"/>
      <c r="E319" s="326"/>
      <c r="F319" s="326"/>
      <c r="G319" s="326"/>
      <c r="H319" s="13"/>
      <c r="I319" s="2141"/>
    </row>
    <row r="320" spans="1:9" ht="20.100000000000001" customHeight="1" x14ac:dyDescent="0.25">
      <c r="A320" s="2144"/>
      <c r="B320" s="375"/>
      <c r="C320" s="326"/>
      <c r="D320" s="326"/>
      <c r="E320" s="326"/>
      <c r="F320" s="326"/>
      <c r="G320" s="326"/>
      <c r="H320" s="13"/>
      <c r="I320" s="2141"/>
    </row>
    <row r="321" spans="1:9" ht="20.100000000000001" customHeight="1" x14ac:dyDescent="0.25">
      <c r="A321" s="2144"/>
      <c r="B321" s="335"/>
      <c r="C321" s="326"/>
      <c r="D321" s="326"/>
      <c r="E321" s="326"/>
      <c r="F321" s="326"/>
      <c r="G321" s="326"/>
      <c r="H321" s="13"/>
      <c r="I321" s="2141"/>
    </row>
    <row r="322" spans="1:9" ht="20.100000000000001" customHeight="1" x14ac:dyDescent="0.25">
      <c r="A322" s="2144"/>
      <c r="B322" s="324"/>
      <c r="C322" s="391"/>
      <c r="D322" s="391"/>
      <c r="E322" s="391"/>
      <c r="F322" s="391"/>
      <c r="G322" s="391"/>
      <c r="H322" s="13"/>
      <c r="I322" s="2141"/>
    </row>
    <row r="323" spans="1:9" ht="20.100000000000001" customHeight="1" x14ac:dyDescent="0.25">
      <c r="A323" s="2144"/>
      <c r="B323" s="335"/>
      <c r="C323" s="326"/>
      <c r="D323" s="326"/>
      <c r="E323" s="326"/>
      <c r="F323" s="326"/>
      <c r="G323" s="326"/>
      <c r="H323" s="13"/>
      <c r="I323" s="2141"/>
    </row>
    <row r="324" spans="1:9" ht="20.100000000000001" customHeight="1" x14ac:dyDescent="0.25">
      <c r="A324" s="2144"/>
      <c r="B324" s="335"/>
      <c r="C324" s="326"/>
      <c r="D324" s="326"/>
      <c r="E324" s="326"/>
      <c r="F324" s="326"/>
      <c r="G324" s="326"/>
      <c r="H324" s="13"/>
      <c r="I324" s="2141"/>
    </row>
    <row r="325" spans="1:9" ht="20.100000000000001" customHeight="1" x14ac:dyDescent="0.25">
      <c r="A325" s="2144"/>
      <c r="B325" s="335"/>
      <c r="C325" s="326"/>
      <c r="D325" s="326"/>
      <c r="E325" s="326"/>
      <c r="F325" s="326"/>
      <c r="G325" s="326"/>
      <c r="H325" s="13"/>
      <c r="I325" s="2141"/>
    </row>
    <row r="326" spans="1:9" ht="20.100000000000001" customHeight="1" x14ac:dyDescent="0.25">
      <c r="A326" s="2144"/>
      <c r="B326" s="335"/>
      <c r="C326" s="326"/>
      <c r="D326" s="326"/>
      <c r="E326" s="326"/>
      <c r="F326" s="326"/>
      <c r="G326" s="326"/>
      <c r="H326" s="13"/>
      <c r="I326" s="2141"/>
    </row>
    <row r="327" spans="1:9" ht="20.100000000000001" customHeight="1" x14ac:dyDescent="0.25">
      <c r="A327" s="2144"/>
      <c r="B327" s="375"/>
      <c r="C327" s="326"/>
      <c r="D327" s="326"/>
      <c r="E327" s="326"/>
      <c r="F327" s="326"/>
      <c r="G327" s="391"/>
      <c r="H327" s="13"/>
      <c r="I327" s="2141"/>
    </row>
    <row r="328" spans="1:9" ht="20.100000000000001" customHeight="1" x14ac:dyDescent="0.25">
      <c r="A328" s="2144"/>
      <c r="B328" s="375"/>
      <c r="C328" s="326"/>
      <c r="D328" s="326"/>
      <c r="E328" s="326"/>
      <c r="F328" s="326"/>
      <c r="G328" s="326"/>
      <c r="H328" s="13"/>
      <c r="I328" s="2141"/>
    </row>
    <row r="329" spans="1:9" ht="20.100000000000001" customHeight="1" x14ac:dyDescent="0.25">
      <c r="A329" s="2144"/>
      <c r="B329" s="335"/>
      <c r="C329" s="326"/>
      <c r="D329" s="326"/>
      <c r="E329" s="326"/>
      <c r="F329" s="326"/>
      <c r="G329" s="326"/>
      <c r="H329" s="13"/>
      <c r="I329" s="2141"/>
    </row>
    <row r="330" spans="1:9" ht="20.100000000000001" customHeight="1" x14ac:dyDescent="0.25">
      <c r="A330" s="2144"/>
      <c r="B330" s="324"/>
      <c r="C330" s="391"/>
      <c r="D330" s="391"/>
      <c r="E330" s="391"/>
      <c r="F330" s="391"/>
      <c r="G330" s="391"/>
      <c r="H330" s="13"/>
      <c r="I330" s="2141"/>
    </row>
    <row r="331" spans="1:9" ht="20.100000000000001" customHeight="1" x14ac:dyDescent="0.25">
      <c r="A331" s="2143"/>
      <c r="B331" s="335"/>
      <c r="C331" s="326"/>
      <c r="D331" s="326"/>
      <c r="E331" s="326"/>
      <c r="F331" s="326"/>
      <c r="G331" s="326"/>
      <c r="H331" s="13"/>
      <c r="I331" s="2141"/>
    </row>
    <row r="332" spans="1:9" ht="20.100000000000001" customHeight="1" x14ac:dyDescent="0.25">
      <c r="A332" s="2143"/>
      <c r="B332" s="335"/>
      <c r="C332" s="326"/>
      <c r="D332" s="326"/>
      <c r="E332" s="326"/>
      <c r="F332" s="326"/>
      <c r="G332" s="391"/>
      <c r="H332" s="13"/>
      <c r="I332" s="2141"/>
    </row>
    <row r="333" spans="1:9" ht="20.100000000000001" customHeight="1" x14ac:dyDescent="0.25">
      <c r="A333" s="2143"/>
      <c r="B333" s="335"/>
      <c r="C333" s="326"/>
      <c r="D333" s="326"/>
      <c r="E333" s="326"/>
      <c r="F333" s="326"/>
      <c r="G333" s="326"/>
      <c r="H333" s="13"/>
      <c r="I333" s="2141"/>
    </row>
    <row r="334" spans="1:9" ht="20.100000000000001" customHeight="1" x14ac:dyDescent="0.25">
      <c r="A334" s="2143"/>
      <c r="B334" s="335"/>
      <c r="C334" s="326"/>
      <c r="D334" s="326"/>
      <c r="E334" s="326"/>
      <c r="F334" s="326"/>
      <c r="G334" s="391"/>
      <c r="H334" s="13"/>
      <c r="I334" s="2141"/>
    </row>
    <row r="335" spans="1:9" ht="20.100000000000001" customHeight="1" x14ac:dyDescent="0.25">
      <c r="A335" s="2143"/>
      <c r="B335" s="375"/>
      <c r="C335" s="326"/>
      <c r="D335" s="326"/>
      <c r="E335" s="326"/>
      <c r="F335" s="326"/>
      <c r="G335" s="391"/>
      <c r="H335" s="13"/>
      <c r="I335" s="2141"/>
    </row>
    <row r="336" spans="1:9" ht="20.100000000000001" customHeight="1" x14ac:dyDescent="0.25">
      <c r="A336" s="2143"/>
      <c r="B336" s="375"/>
      <c r="C336" s="326"/>
      <c r="D336" s="326"/>
      <c r="E336" s="326"/>
      <c r="F336" s="326"/>
      <c r="G336" s="391"/>
      <c r="H336" s="13"/>
      <c r="I336" s="2141"/>
    </row>
    <row r="337" spans="1:9" ht="20.100000000000001" customHeight="1" x14ac:dyDescent="0.25">
      <c r="A337" s="2143"/>
      <c r="B337" s="335"/>
      <c r="C337" s="326"/>
      <c r="D337" s="326"/>
      <c r="E337" s="326"/>
      <c r="F337" s="326"/>
      <c r="G337" s="391"/>
      <c r="H337" s="13"/>
      <c r="I337" s="2141"/>
    </row>
    <row r="338" spans="1:9" ht="20.100000000000001" customHeight="1" x14ac:dyDescent="0.25">
      <c r="A338" s="2143"/>
      <c r="B338" s="324"/>
      <c r="C338" s="391"/>
      <c r="D338" s="391"/>
      <c r="E338" s="391"/>
      <c r="F338" s="391"/>
      <c r="G338" s="391"/>
      <c r="H338" s="13"/>
      <c r="I338" s="2141"/>
    </row>
    <row r="339" spans="1:9" ht="20.100000000000001" customHeight="1" x14ac:dyDescent="0.25">
      <c r="A339" s="2143"/>
      <c r="B339" s="335"/>
      <c r="C339" s="326"/>
      <c r="D339" s="326"/>
      <c r="E339" s="326"/>
      <c r="F339" s="326"/>
      <c r="G339" s="326"/>
      <c r="H339" s="13"/>
      <c r="I339" s="2141"/>
    </row>
    <row r="340" spans="1:9" ht="20.100000000000001" customHeight="1" x14ac:dyDescent="0.25">
      <c r="A340" s="2143"/>
      <c r="B340" s="335"/>
      <c r="C340" s="326"/>
      <c r="D340" s="326"/>
      <c r="E340" s="326"/>
      <c r="F340" s="326"/>
      <c r="G340" s="391"/>
      <c r="H340" s="13"/>
      <c r="I340" s="2141"/>
    </row>
    <row r="341" spans="1:9" ht="20.100000000000001" customHeight="1" x14ac:dyDescent="0.25">
      <c r="A341" s="2143"/>
      <c r="B341" s="335"/>
      <c r="C341" s="326"/>
      <c r="D341" s="326"/>
      <c r="E341" s="326"/>
      <c r="F341" s="326"/>
      <c r="G341" s="326"/>
      <c r="H341" s="13"/>
      <c r="I341" s="2141"/>
    </row>
    <row r="342" spans="1:9" ht="20.100000000000001" customHeight="1" x14ac:dyDescent="0.25">
      <c r="A342" s="2143"/>
      <c r="B342" s="335"/>
      <c r="C342" s="326"/>
      <c r="D342" s="326"/>
      <c r="E342" s="326"/>
      <c r="F342" s="326"/>
      <c r="G342" s="391"/>
      <c r="H342" s="13"/>
      <c r="I342" s="2141"/>
    </row>
    <row r="343" spans="1:9" ht="20.100000000000001" customHeight="1" x14ac:dyDescent="0.25">
      <c r="A343" s="2143"/>
      <c r="B343" s="375"/>
      <c r="C343" s="326"/>
      <c r="D343" s="326"/>
      <c r="E343" s="326"/>
      <c r="F343" s="326"/>
      <c r="G343" s="391"/>
      <c r="H343" s="13"/>
      <c r="I343" s="2141"/>
    </row>
    <row r="344" spans="1:9" ht="20.100000000000001" customHeight="1" x14ac:dyDescent="0.25">
      <c r="A344" s="2143"/>
      <c r="B344" s="375"/>
      <c r="C344" s="326"/>
      <c r="D344" s="326"/>
      <c r="E344" s="326"/>
      <c r="F344" s="326"/>
      <c r="G344" s="391"/>
      <c r="H344" s="13"/>
      <c r="I344" s="2141"/>
    </row>
    <row r="345" spans="1:9" ht="20.100000000000001" customHeight="1" x14ac:dyDescent="0.25">
      <c r="A345" s="2143"/>
      <c r="B345" s="335"/>
      <c r="C345" s="326"/>
      <c r="D345" s="326"/>
      <c r="E345" s="326"/>
      <c r="F345" s="326"/>
      <c r="G345" s="391"/>
      <c r="H345" s="13"/>
      <c r="I345" s="2141"/>
    </row>
    <row r="346" spans="1:9" ht="20.100000000000001" customHeight="1" x14ac:dyDescent="0.25">
      <c r="A346" s="2143"/>
      <c r="B346" s="324"/>
      <c r="C346" s="391"/>
      <c r="D346" s="391"/>
      <c r="E346" s="391"/>
      <c r="F346" s="391"/>
      <c r="G346" s="391"/>
      <c r="H346" s="13"/>
      <c r="I346" s="2141"/>
    </row>
    <row r="347" spans="1:9" ht="20.100000000000001" customHeight="1" x14ac:dyDescent="0.25">
      <c r="A347" s="2143"/>
      <c r="B347" s="335"/>
      <c r="C347" s="326"/>
      <c r="D347" s="326"/>
      <c r="E347" s="326"/>
      <c r="F347" s="326"/>
      <c r="G347" s="326"/>
      <c r="H347" s="13"/>
      <c r="I347" s="2141"/>
    </row>
    <row r="348" spans="1:9" ht="20.100000000000001" customHeight="1" x14ac:dyDescent="0.25">
      <c r="A348" s="2143"/>
      <c r="B348" s="335"/>
      <c r="C348" s="391"/>
      <c r="D348" s="391"/>
      <c r="E348" s="391"/>
      <c r="F348" s="391"/>
      <c r="G348" s="391"/>
      <c r="H348" s="13"/>
      <c r="I348" s="2141"/>
    </row>
    <row r="349" spans="1:9" ht="20.100000000000001" customHeight="1" x14ac:dyDescent="0.25">
      <c r="A349" s="2143"/>
      <c r="B349" s="335"/>
      <c r="C349" s="326"/>
      <c r="D349" s="326"/>
      <c r="E349" s="326"/>
      <c r="F349" s="326"/>
      <c r="G349" s="326"/>
      <c r="H349" s="13"/>
      <c r="I349" s="2141"/>
    </row>
    <row r="350" spans="1:9" ht="20.100000000000001" customHeight="1" x14ac:dyDescent="0.25">
      <c r="A350" s="2143"/>
      <c r="B350" s="335"/>
      <c r="C350" s="326"/>
      <c r="D350" s="326"/>
      <c r="E350" s="326"/>
      <c r="F350" s="326"/>
      <c r="G350" s="326"/>
      <c r="H350" s="13"/>
      <c r="I350" s="2141"/>
    </row>
    <row r="351" spans="1:9" ht="20.100000000000001" customHeight="1" x14ac:dyDescent="0.25">
      <c r="A351" s="2143"/>
      <c r="B351" s="375"/>
      <c r="C351" s="326"/>
      <c r="D351" s="326"/>
      <c r="E351" s="326"/>
      <c r="F351" s="326"/>
      <c r="G351" s="326"/>
      <c r="H351" s="13"/>
      <c r="I351" s="2141"/>
    </row>
    <row r="352" spans="1:9" ht="20.100000000000001" customHeight="1" x14ac:dyDescent="0.25">
      <c r="A352" s="2143"/>
      <c r="B352" s="375"/>
      <c r="C352" s="326"/>
      <c r="D352" s="326"/>
      <c r="E352" s="326"/>
      <c r="F352" s="326"/>
      <c r="G352" s="326"/>
      <c r="H352" s="13"/>
      <c r="I352" s="2141"/>
    </row>
    <row r="353" spans="1:10" ht="20.100000000000001" customHeight="1" x14ac:dyDescent="0.25">
      <c r="A353" s="2143"/>
      <c r="B353" s="335"/>
      <c r="C353" s="326"/>
      <c r="D353" s="326"/>
      <c r="E353" s="326"/>
      <c r="F353" s="326"/>
      <c r="G353" s="326"/>
      <c r="H353" s="13"/>
      <c r="I353" s="2141"/>
    </row>
    <row r="354" spans="1:10" ht="20.100000000000001" customHeight="1" x14ac:dyDescent="0.25">
      <c r="A354" s="2143"/>
      <c r="B354" s="324"/>
      <c r="C354" s="391"/>
      <c r="D354" s="391"/>
      <c r="E354" s="391"/>
      <c r="F354" s="391"/>
      <c r="G354" s="391"/>
      <c r="H354" s="13"/>
      <c r="I354" s="2141"/>
    </row>
    <row r="355" spans="1:10" ht="35.25" customHeight="1" x14ac:dyDescent="0.25">
      <c r="A355" s="371"/>
      <c r="B355" s="361"/>
      <c r="C355" s="361"/>
      <c r="D355" s="361"/>
      <c r="E355" s="361"/>
      <c r="F355" s="361"/>
      <c r="G355" s="361"/>
      <c r="H355" s="13"/>
      <c r="I355" s="361"/>
      <c r="J355" s="361"/>
    </row>
    <row r="356" spans="1:10" ht="38.25" customHeight="1" x14ac:dyDescent="0.25">
      <c r="A356" s="2147"/>
      <c r="B356" s="2147"/>
      <c r="C356" s="2147"/>
      <c r="D356" s="2147"/>
      <c r="E356" s="2147"/>
      <c r="F356" s="2147"/>
      <c r="G356" s="2147"/>
      <c r="H356" s="2147"/>
      <c r="I356" s="2147"/>
    </row>
    <row r="357" spans="1:10" ht="44.25" customHeight="1" x14ac:dyDescent="0.25">
      <c r="A357" s="1794"/>
      <c r="B357" s="1794"/>
      <c r="C357" s="1794"/>
      <c r="D357" s="1794"/>
      <c r="E357" s="1794"/>
      <c r="F357" s="1794"/>
      <c r="G357" s="1794"/>
      <c r="H357" s="1794"/>
      <c r="I357" s="1794"/>
    </row>
    <row r="358" spans="1:10" ht="39.75" customHeight="1" x14ac:dyDescent="0.25">
      <c r="A358" s="2146"/>
      <c r="B358" s="2120"/>
      <c r="C358" s="2120"/>
      <c r="D358" s="2120"/>
      <c r="E358" s="2120"/>
      <c r="F358" s="2120"/>
      <c r="G358" s="2120"/>
      <c r="H358" s="13"/>
      <c r="I358" s="2146"/>
    </row>
    <row r="359" spans="1:10" ht="39.75" customHeight="1" x14ac:dyDescent="0.25">
      <c r="A359" s="2146"/>
      <c r="B359" s="2120"/>
      <c r="C359" s="335"/>
      <c r="D359" s="335"/>
      <c r="E359" s="335"/>
      <c r="F359" s="335"/>
      <c r="G359" s="2120"/>
      <c r="H359" s="13"/>
      <c r="I359" s="2146"/>
    </row>
    <row r="360" spans="1:10" ht="30" customHeight="1" x14ac:dyDescent="0.25">
      <c r="A360" s="382"/>
      <c r="B360" s="327"/>
      <c r="C360" s="383"/>
      <c r="D360" s="383"/>
      <c r="E360" s="386"/>
      <c r="F360" s="383"/>
      <c r="G360" s="336"/>
      <c r="H360" s="13"/>
      <c r="I360" s="360"/>
    </row>
    <row r="361" spans="1:10" ht="18.95" customHeight="1" x14ac:dyDescent="0.25">
      <c r="A361" s="2150"/>
      <c r="B361" s="335"/>
      <c r="C361" s="392"/>
      <c r="D361" s="392"/>
      <c r="E361" s="392"/>
      <c r="F361" s="392"/>
      <c r="G361" s="392"/>
      <c r="H361" s="13"/>
      <c r="I361" s="2157"/>
    </row>
    <row r="362" spans="1:10" ht="18.95" customHeight="1" x14ac:dyDescent="0.25">
      <c r="A362" s="2150"/>
      <c r="B362" s="335"/>
      <c r="C362" s="392"/>
      <c r="D362" s="392"/>
      <c r="E362" s="392"/>
      <c r="F362" s="392"/>
      <c r="G362" s="392"/>
      <c r="H362" s="13"/>
      <c r="I362" s="2157"/>
    </row>
    <row r="363" spans="1:10" ht="18.95" customHeight="1" x14ac:dyDescent="0.25">
      <c r="A363" s="2150"/>
      <c r="B363" s="335"/>
      <c r="C363" s="392"/>
      <c r="D363" s="392"/>
      <c r="E363" s="392"/>
      <c r="F363" s="392"/>
      <c r="G363" s="392"/>
      <c r="H363" s="13"/>
      <c r="I363" s="2157"/>
    </row>
    <row r="364" spans="1:10" ht="18.95" customHeight="1" x14ac:dyDescent="0.25">
      <c r="A364" s="2150"/>
      <c r="B364" s="335"/>
      <c r="C364" s="392"/>
      <c r="D364" s="392"/>
      <c r="E364" s="392"/>
      <c r="F364" s="392"/>
      <c r="G364" s="392"/>
      <c r="H364" s="13"/>
      <c r="I364" s="2157"/>
    </row>
    <row r="365" spans="1:10" ht="18.95" customHeight="1" x14ac:dyDescent="0.25">
      <c r="A365" s="2150"/>
      <c r="B365" s="375"/>
      <c r="C365" s="392"/>
      <c r="D365" s="392"/>
      <c r="E365" s="392"/>
      <c r="F365" s="392"/>
      <c r="G365" s="392"/>
      <c r="H365" s="13"/>
      <c r="I365" s="2157"/>
    </row>
    <row r="366" spans="1:10" ht="18.95" customHeight="1" x14ac:dyDescent="0.25">
      <c r="A366" s="2150"/>
      <c r="B366" s="375"/>
      <c r="C366" s="392"/>
      <c r="D366" s="392"/>
      <c r="E366" s="392"/>
      <c r="F366" s="392"/>
      <c r="G366" s="392"/>
      <c r="H366" s="13"/>
      <c r="I366" s="2157"/>
    </row>
    <row r="367" spans="1:10" ht="18.95" customHeight="1" x14ac:dyDescent="0.25">
      <c r="A367" s="2150"/>
      <c r="B367" s="335"/>
      <c r="C367" s="392"/>
      <c r="D367" s="392"/>
      <c r="E367" s="392"/>
      <c r="F367" s="392"/>
      <c r="G367" s="392"/>
      <c r="H367" s="13"/>
      <c r="I367" s="2157"/>
    </row>
    <row r="368" spans="1:10" ht="18.95" customHeight="1" x14ac:dyDescent="0.25">
      <c r="A368" s="2150"/>
      <c r="B368" s="324"/>
      <c r="C368" s="389"/>
      <c r="D368" s="389"/>
      <c r="E368" s="389"/>
      <c r="F368" s="389"/>
      <c r="G368" s="389"/>
      <c r="H368" s="13"/>
      <c r="I368" s="2157"/>
    </row>
    <row r="369" spans="1:9" ht="18.95" customHeight="1" x14ac:dyDescent="0.25">
      <c r="A369" s="2150"/>
      <c r="B369" s="335"/>
      <c r="C369" s="392"/>
      <c r="D369" s="392"/>
      <c r="E369" s="392"/>
      <c r="F369" s="392"/>
      <c r="G369" s="392"/>
      <c r="H369" s="13"/>
      <c r="I369" s="2157"/>
    </row>
    <row r="370" spans="1:9" ht="18.95" customHeight="1" x14ac:dyDescent="0.25">
      <c r="A370" s="2150"/>
      <c r="B370" s="335"/>
      <c r="C370" s="392"/>
      <c r="D370" s="392"/>
      <c r="E370" s="392"/>
      <c r="F370" s="392"/>
      <c r="G370" s="392"/>
      <c r="H370" s="13"/>
      <c r="I370" s="2157"/>
    </row>
    <row r="371" spans="1:9" ht="18.95" customHeight="1" x14ac:dyDescent="0.25">
      <c r="A371" s="2150"/>
      <c r="B371" s="335"/>
      <c r="C371" s="392"/>
      <c r="D371" s="392"/>
      <c r="E371" s="392"/>
      <c r="F371" s="392"/>
      <c r="G371" s="392"/>
      <c r="H371" s="13"/>
      <c r="I371" s="2157"/>
    </row>
    <row r="372" spans="1:9" ht="18.95" customHeight="1" x14ac:dyDescent="0.25">
      <c r="A372" s="2150"/>
      <c r="B372" s="335"/>
      <c r="C372" s="392"/>
      <c r="D372" s="392"/>
      <c r="E372" s="392"/>
      <c r="F372" s="392"/>
      <c r="G372" s="392"/>
      <c r="H372" s="13"/>
      <c r="I372" s="2157"/>
    </row>
    <row r="373" spans="1:9" ht="18.95" customHeight="1" x14ac:dyDescent="0.25">
      <c r="A373" s="2150"/>
      <c r="B373" s="375"/>
      <c r="C373" s="392"/>
      <c r="D373" s="392"/>
      <c r="E373" s="392"/>
      <c r="F373" s="392"/>
      <c r="G373" s="392"/>
      <c r="H373" s="13"/>
      <c r="I373" s="2157"/>
    </row>
    <row r="374" spans="1:9" ht="18.95" customHeight="1" x14ac:dyDescent="0.25">
      <c r="A374" s="2150"/>
      <c r="B374" s="375"/>
      <c r="C374" s="392"/>
      <c r="D374" s="392"/>
      <c r="E374" s="392"/>
      <c r="F374" s="392"/>
      <c r="G374" s="392"/>
      <c r="H374" s="13"/>
      <c r="I374" s="2157"/>
    </row>
    <row r="375" spans="1:9" ht="18.95" customHeight="1" x14ac:dyDescent="0.25">
      <c r="A375" s="2150"/>
      <c r="B375" s="335"/>
      <c r="C375" s="392"/>
      <c r="D375" s="392"/>
      <c r="E375" s="392"/>
      <c r="F375" s="392"/>
      <c r="G375" s="392"/>
      <c r="H375" s="13"/>
      <c r="I375" s="2157"/>
    </row>
    <row r="376" spans="1:9" ht="18.95" customHeight="1" x14ac:dyDescent="0.25">
      <c r="A376" s="2150"/>
      <c r="B376" s="324"/>
      <c r="C376" s="389"/>
      <c r="D376" s="389"/>
      <c r="E376" s="389"/>
      <c r="F376" s="389"/>
      <c r="G376" s="389"/>
      <c r="H376" s="13"/>
      <c r="I376" s="2157"/>
    </row>
    <row r="377" spans="1:9" ht="18.95" customHeight="1" x14ac:dyDescent="0.25">
      <c r="A377" s="2151"/>
      <c r="B377" s="335"/>
      <c r="C377" s="319"/>
      <c r="D377" s="319"/>
      <c r="E377" s="319"/>
      <c r="F377" s="319"/>
      <c r="G377" s="389"/>
      <c r="H377" s="13"/>
      <c r="I377" s="2157"/>
    </row>
    <row r="378" spans="1:9" ht="18.95" customHeight="1" x14ac:dyDescent="0.25">
      <c r="A378" s="2151"/>
      <c r="B378" s="335"/>
      <c r="C378" s="392"/>
      <c r="D378" s="392"/>
      <c r="E378" s="392"/>
      <c r="F378" s="392"/>
      <c r="G378" s="392"/>
      <c r="H378" s="13"/>
      <c r="I378" s="2157"/>
    </row>
    <row r="379" spans="1:9" ht="18.95" customHeight="1" x14ac:dyDescent="0.25">
      <c r="A379" s="2151"/>
      <c r="B379" s="335"/>
      <c r="C379" s="392"/>
      <c r="D379" s="392"/>
      <c r="E379" s="392"/>
      <c r="F379" s="392"/>
      <c r="G379" s="392"/>
      <c r="H379" s="13"/>
      <c r="I379" s="2157"/>
    </row>
    <row r="380" spans="1:9" ht="18.95" customHeight="1" x14ac:dyDescent="0.25">
      <c r="A380" s="2151"/>
      <c r="B380" s="335"/>
      <c r="C380" s="392"/>
      <c r="D380" s="392"/>
      <c r="E380" s="392"/>
      <c r="F380" s="392"/>
      <c r="G380" s="392"/>
      <c r="H380" s="13"/>
      <c r="I380" s="2157"/>
    </row>
    <row r="381" spans="1:9" ht="18.95" customHeight="1" x14ac:dyDescent="0.25">
      <c r="A381" s="2151"/>
      <c r="B381" s="375"/>
      <c r="C381" s="392"/>
      <c r="D381" s="392"/>
      <c r="E381" s="392"/>
      <c r="F381" s="392"/>
      <c r="G381" s="392"/>
      <c r="H381" s="13"/>
      <c r="I381" s="2157"/>
    </row>
    <row r="382" spans="1:9" ht="18.95" customHeight="1" x14ac:dyDescent="0.25">
      <c r="A382" s="2151"/>
      <c r="B382" s="375"/>
      <c r="C382" s="392"/>
      <c r="D382" s="392"/>
      <c r="E382" s="392"/>
      <c r="F382" s="392"/>
      <c r="G382" s="392"/>
      <c r="H382" s="13"/>
      <c r="I382" s="2157"/>
    </row>
    <row r="383" spans="1:9" ht="18.95" customHeight="1" x14ac:dyDescent="0.25">
      <c r="A383" s="2151"/>
      <c r="B383" s="335"/>
      <c r="C383" s="316"/>
      <c r="D383" s="316"/>
      <c r="E383" s="316"/>
      <c r="F383" s="316"/>
      <c r="G383" s="316"/>
      <c r="H383" s="13"/>
      <c r="I383" s="2157"/>
    </row>
    <row r="384" spans="1:9" ht="18.95" customHeight="1" x14ac:dyDescent="0.25">
      <c r="A384" s="2151"/>
      <c r="B384" s="324"/>
      <c r="C384" s="393"/>
      <c r="D384" s="393"/>
      <c r="E384" s="393"/>
      <c r="F384" s="393"/>
      <c r="G384" s="393"/>
      <c r="H384" s="13"/>
      <c r="I384" s="2157"/>
    </row>
    <row r="385" spans="1:9" ht="18.95" customHeight="1" x14ac:dyDescent="0.25">
      <c r="A385" s="2149"/>
      <c r="B385" s="387"/>
      <c r="C385" s="315"/>
      <c r="D385" s="315"/>
      <c r="E385" s="315"/>
      <c r="F385" s="315"/>
      <c r="G385" s="315"/>
      <c r="H385" s="13"/>
      <c r="I385" s="2153"/>
    </row>
    <row r="386" spans="1:9" ht="18.95" customHeight="1" x14ac:dyDescent="0.25">
      <c r="A386" s="2149"/>
      <c r="B386" s="387"/>
      <c r="C386" s="315"/>
      <c r="D386" s="315"/>
      <c r="E386" s="315"/>
      <c r="F386" s="315"/>
      <c r="G386" s="315"/>
      <c r="H386" s="13"/>
      <c r="I386" s="2153"/>
    </row>
    <row r="387" spans="1:9" ht="18.95" customHeight="1" x14ac:dyDescent="0.25">
      <c r="A387" s="2149"/>
      <c r="B387" s="387"/>
      <c r="C387" s="315"/>
      <c r="D387" s="315"/>
      <c r="E387" s="315"/>
      <c r="F387" s="315"/>
      <c r="G387" s="315"/>
      <c r="H387" s="13"/>
      <c r="I387" s="2153"/>
    </row>
    <row r="388" spans="1:9" ht="18.95" customHeight="1" x14ac:dyDescent="0.25">
      <c r="A388" s="2149"/>
      <c r="B388" s="387"/>
      <c r="C388" s="315"/>
      <c r="D388" s="315"/>
      <c r="E388" s="315"/>
      <c r="F388" s="315"/>
      <c r="G388" s="315"/>
      <c r="H388" s="13"/>
      <c r="I388" s="2153"/>
    </row>
    <row r="389" spans="1:9" ht="18.95" customHeight="1" x14ac:dyDescent="0.25">
      <c r="A389" s="2149"/>
      <c r="B389" s="390"/>
      <c r="C389" s="315"/>
      <c r="D389" s="315"/>
      <c r="E389" s="315"/>
      <c r="F389" s="315"/>
      <c r="G389" s="315"/>
      <c r="H389" s="13"/>
      <c r="I389" s="2153"/>
    </row>
    <row r="390" spans="1:9" ht="18.95" customHeight="1" x14ac:dyDescent="0.25">
      <c r="A390" s="2149"/>
      <c r="B390" s="390"/>
      <c r="C390" s="315"/>
      <c r="D390" s="315"/>
      <c r="E390" s="315"/>
      <c r="F390" s="315"/>
      <c r="G390" s="315"/>
      <c r="H390" s="13"/>
      <c r="I390" s="2153"/>
    </row>
    <row r="391" spans="1:9" ht="18.95" customHeight="1" x14ac:dyDescent="0.25">
      <c r="A391" s="2149"/>
      <c r="B391" s="387"/>
      <c r="C391" s="315"/>
      <c r="D391" s="315"/>
      <c r="E391" s="315"/>
      <c r="F391" s="315"/>
      <c r="G391" s="315"/>
      <c r="H391" s="13"/>
      <c r="I391" s="2153"/>
    </row>
    <row r="392" spans="1:9" ht="18.95" customHeight="1" x14ac:dyDescent="0.25">
      <c r="A392" s="2149"/>
      <c r="B392" s="388"/>
      <c r="C392" s="315"/>
      <c r="D392" s="315"/>
      <c r="E392" s="315"/>
      <c r="F392" s="315"/>
      <c r="G392" s="315"/>
      <c r="H392" s="13"/>
      <c r="I392" s="2153"/>
    </row>
    <row r="393" spans="1:9" ht="28.5" customHeight="1" x14ac:dyDescent="0.25">
      <c r="A393" s="378"/>
      <c r="B393" s="324"/>
      <c r="C393" s="377"/>
      <c r="D393" s="377"/>
      <c r="E393" s="385"/>
      <c r="F393" s="377"/>
      <c r="G393" s="377"/>
      <c r="H393" s="13"/>
      <c r="I393" s="379"/>
    </row>
    <row r="394" spans="1:9" ht="18.95" customHeight="1" x14ac:dyDescent="0.25">
      <c r="A394" s="2030"/>
      <c r="B394" s="335"/>
      <c r="C394" s="377"/>
      <c r="D394" s="377"/>
      <c r="E394" s="385"/>
      <c r="F394" s="377"/>
      <c r="G394" s="377"/>
      <c r="H394" s="13"/>
      <c r="I394" s="2141"/>
    </row>
    <row r="395" spans="1:9" ht="18.95" customHeight="1" x14ac:dyDescent="0.25">
      <c r="A395" s="2030"/>
      <c r="B395" s="335"/>
      <c r="C395" s="377"/>
      <c r="D395" s="377"/>
      <c r="E395" s="385"/>
      <c r="F395" s="377"/>
      <c r="G395" s="377"/>
      <c r="H395" s="13"/>
      <c r="I395" s="2141"/>
    </row>
    <row r="396" spans="1:9" ht="18.95" customHeight="1" x14ac:dyDescent="0.25">
      <c r="A396" s="2030"/>
      <c r="B396" s="335"/>
      <c r="C396" s="377"/>
      <c r="D396" s="377"/>
      <c r="E396" s="385"/>
      <c r="F396" s="377"/>
      <c r="G396" s="377"/>
      <c r="H396" s="13"/>
      <c r="I396" s="2141"/>
    </row>
    <row r="397" spans="1:9" ht="18.95" customHeight="1" x14ac:dyDescent="0.25">
      <c r="A397" s="2030"/>
      <c r="B397" s="335"/>
      <c r="C397" s="377"/>
      <c r="D397" s="377"/>
      <c r="E397" s="385"/>
      <c r="F397" s="377"/>
      <c r="G397" s="377"/>
      <c r="H397" s="13"/>
      <c r="I397" s="2141"/>
    </row>
    <row r="398" spans="1:9" ht="18.95" customHeight="1" x14ac:dyDescent="0.25">
      <c r="A398" s="2030"/>
      <c r="B398" s="375"/>
      <c r="C398" s="377"/>
      <c r="D398" s="377"/>
      <c r="E398" s="385"/>
      <c r="F398" s="377"/>
      <c r="G398" s="377"/>
      <c r="H398" s="13"/>
      <c r="I398" s="2141"/>
    </row>
    <row r="399" spans="1:9" ht="18.95" customHeight="1" x14ac:dyDescent="0.25">
      <c r="A399" s="2030"/>
      <c r="B399" s="375"/>
      <c r="C399" s="377"/>
      <c r="D399" s="377"/>
      <c r="E399" s="385"/>
      <c r="F399" s="377"/>
      <c r="G399" s="377"/>
      <c r="H399" s="13"/>
      <c r="I399" s="2141"/>
    </row>
    <row r="400" spans="1:9" ht="18.95" customHeight="1" x14ac:dyDescent="0.25">
      <c r="A400" s="2030"/>
      <c r="B400" s="335"/>
      <c r="C400" s="377"/>
      <c r="D400" s="377"/>
      <c r="E400" s="385"/>
      <c r="F400" s="377"/>
      <c r="G400" s="377"/>
      <c r="H400" s="13"/>
      <c r="I400" s="2141"/>
    </row>
    <row r="401" spans="1:9" ht="18.95" customHeight="1" x14ac:dyDescent="0.25">
      <c r="A401" s="2030"/>
      <c r="B401" s="324"/>
      <c r="C401" s="377"/>
      <c r="D401" s="377"/>
      <c r="E401" s="385"/>
      <c r="F401" s="377"/>
      <c r="G401" s="377"/>
      <c r="H401" s="13"/>
      <c r="I401" s="2141"/>
    </row>
    <row r="402" spans="1:9" ht="18.95" customHeight="1" x14ac:dyDescent="0.25">
      <c r="A402" s="2030"/>
      <c r="B402" s="335"/>
      <c r="C402" s="377"/>
      <c r="D402" s="377"/>
      <c r="E402" s="385"/>
      <c r="F402" s="377"/>
      <c r="G402" s="377"/>
      <c r="H402" s="13"/>
      <c r="I402" s="2141"/>
    </row>
    <row r="403" spans="1:9" ht="18.95" customHeight="1" x14ac:dyDescent="0.25">
      <c r="A403" s="2030"/>
      <c r="B403" s="335"/>
      <c r="C403" s="377"/>
      <c r="D403" s="377"/>
      <c r="E403" s="385"/>
      <c r="F403" s="377"/>
      <c r="G403" s="377"/>
      <c r="H403" s="13"/>
      <c r="I403" s="2141"/>
    </row>
    <row r="404" spans="1:9" ht="18.95" customHeight="1" x14ac:dyDescent="0.25">
      <c r="A404" s="2030"/>
      <c r="B404" s="335"/>
      <c r="C404" s="377"/>
      <c r="D404" s="377"/>
      <c r="E404" s="385"/>
      <c r="F404" s="377"/>
      <c r="G404" s="377"/>
      <c r="H404" s="13"/>
      <c r="I404" s="2141"/>
    </row>
    <row r="405" spans="1:9" ht="18.95" customHeight="1" x14ac:dyDescent="0.25">
      <c r="A405" s="2030"/>
      <c r="B405" s="335"/>
      <c r="C405" s="377"/>
      <c r="D405" s="377"/>
      <c r="E405" s="385"/>
      <c r="F405" s="377"/>
      <c r="G405" s="377"/>
      <c r="H405" s="13"/>
      <c r="I405" s="2141"/>
    </row>
    <row r="406" spans="1:9" ht="18.95" customHeight="1" x14ac:dyDescent="0.25">
      <c r="A406" s="2030"/>
      <c r="B406" s="375"/>
      <c r="C406" s="377"/>
      <c r="D406" s="377"/>
      <c r="E406" s="385"/>
      <c r="F406" s="377"/>
      <c r="G406" s="377"/>
      <c r="H406" s="13"/>
      <c r="I406" s="2141"/>
    </row>
    <row r="407" spans="1:9" ht="18.95" customHeight="1" x14ac:dyDescent="0.25">
      <c r="A407" s="2030"/>
      <c r="B407" s="375"/>
      <c r="C407" s="377"/>
      <c r="D407" s="377"/>
      <c r="E407" s="385"/>
      <c r="F407" s="377"/>
      <c r="G407" s="377"/>
      <c r="H407" s="13"/>
      <c r="I407" s="2141"/>
    </row>
    <row r="408" spans="1:9" ht="18.95" customHeight="1" x14ac:dyDescent="0.25">
      <c r="A408" s="2030"/>
      <c r="B408" s="335"/>
      <c r="C408" s="377"/>
      <c r="D408" s="377"/>
      <c r="E408" s="385"/>
      <c r="F408" s="377"/>
      <c r="G408" s="377"/>
      <c r="H408" s="13"/>
      <c r="I408" s="2141"/>
    </row>
    <row r="409" spans="1:9" ht="18.95" customHeight="1" x14ac:dyDescent="0.25">
      <c r="A409" s="2030"/>
      <c r="B409" s="324"/>
      <c r="C409" s="377"/>
      <c r="D409" s="377"/>
      <c r="E409" s="385"/>
      <c r="F409" s="377"/>
      <c r="G409" s="377"/>
      <c r="H409" s="13"/>
      <c r="I409" s="2141"/>
    </row>
    <row r="410" spans="1:9" ht="18.95" customHeight="1" x14ac:dyDescent="0.25">
      <c r="A410" s="2030"/>
      <c r="B410" s="335"/>
      <c r="C410" s="377"/>
      <c r="D410" s="377"/>
      <c r="E410" s="385"/>
      <c r="F410" s="377"/>
      <c r="G410" s="377"/>
      <c r="H410" s="13"/>
      <c r="I410" s="2141"/>
    </row>
    <row r="411" spans="1:9" ht="18.95" customHeight="1" x14ac:dyDescent="0.25">
      <c r="A411" s="2030"/>
      <c r="B411" s="335"/>
      <c r="C411" s="377"/>
      <c r="D411" s="377"/>
      <c r="E411" s="385"/>
      <c r="F411" s="377"/>
      <c r="G411" s="377"/>
      <c r="H411" s="13"/>
      <c r="I411" s="2141"/>
    </row>
    <row r="412" spans="1:9" ht="18.95" customHeight="1" x14ac:dyDescent="0.25">
      <c r="A412" s="2030"/>
      <c r="B412" s="335"/>
      <c r="C412" s="377"/>
      <c r="D412" s="377"/>
      <c r="E412" s="385"/>
      <c r="F412" s="377"/>
      <c r="G412" s="377"/>
      <c r="H412" s="13"/>
      <c r="I412" s="2141"/>
    </row>
    <row r="413" spans="1:9" ht="18.95" customHeight="1" x14ac:dyDescent="0.25">
      <c r="A413" s="2030"/>
      <c r="B413" s="335"/>
      <c r="C413" s="377"/>
      <c r="D413" s="377"/>
      <c r="E413" s="385"/>
      <c r="F413" s="377"/>
      <c r="G413" s="377"/>
      <c r="H413" s="13"/>
      <c r="I413" s="2141"/>
    </row>
    <row r="414" spans="1:9" ht="18.95" customHeight="1" x14ac:dyDescent="0.25">
      <c r="A414" s="2030"/>
      <c r="B414" s="375"/>
      <c r="C414" s="377"/>
      <c r="D414" s="377"/>
      <c r="E414" s="385"/>
      <c r="F414" s="377"/>
      <c r="G414" s="377"/>
      <c r="H414" s="13"/>
      <c r="I414" s="2141"/>
    </row>
    <row r="415" spans="1:9" ht="18.95" customHeight="1" x14ac:dyDescent="0.25">
      <c r="A415" s="2030"/>
      <c r="B415" s="375"/>
      <c r="C415" s="377"/>
      <c r="D415" s="377"/>
      <c r="E415" s="385"/>
      <c r="F415" s="377"/>
      <c r="G415" s="377"/>
      <c r="H415" s="13"/>
      <c r="I415" s="2141"/>
    </row>
    <row r="416" spans="1:9" ht="18.95" customHeight="1" x14ac:dyDescent="0.25">
      <c r="A416" s="2030"/>
      <c r="B416" s="335"/>
      <c r="C416" s="377"/>
      <c r="D416" s="377"/>
      <c r="E416" s="385"/>
      <c r="F416" s="377"/>
      <c r="G416" s="377"/>
      <c r="H416" s="13"/>
      <c r="I416" s="2141"/>
    </row>
    <row r="417" spans="1:10" ht="18.95" customHeight="1" x14ac:dyDescent="0.25">
      <c r="A417" s="2030"/>
      <c r="B417" s="324"/>
      <c r="C417" s="377"/>
      <c r="D417" s="377"/>
      <c r="E417" s="385"/>
      <c r="F417" s="377"/>
      <c r="G417" s="377"/>
      <c r="H417" s="13"/>
      <c r="I417" s="2141"/>
    </row>
    <row r="418" spans="1:10" ht="18.95" customHeight="1" x14ac:dyDescent="0.25">
      <c r="A418" s="2030"/>
      <c r="B418" s="335"/>
      <c r="C418" s="377"/>
      <c r="D418" s="377"/>
      <c r="E418" s="385"/>
      <c r="F418" s="377"/>
      <c r="G418" s="377"/>
      <c r="H418" s="13"/>
      <c r="I418" s="2141"/>
    </row>
    <row r="419" spans="1:10" ht="18.95" customHeight="1" x14ac:dyDescent="0.25">
      <c r="A419" s="2030"/>
      <c r="B419" s="335"/>
      <c r="C419" s="377"/>
      <c r="D419" s="377"/>
      <c r="E419" s="385"/>
      <c r="F419" s="377"/>
      <c r="G419" s="377"/>
      <c r="H419" s="13"/>
      <c r="I419" s="2141"/>
    </row>
    <row r="420" spans="1:10" ht="18.95" customHeight="1" x14ac:dyDescent="0.25">
      <c r="A420" s="2030"/>
      <c r="B420" s="335"/>
      <c r="C420" s="377"/>
      <c r="D420" s="377"/>
      <c r="E420" s="385"/>
      <c r="F420" s="377"/>
      <c r="G420" s="377"/>
      <c r="H420" s="13"/>
      <c r="I420" s="2141"/>
    </row>
    <row r="421" spans="1:10" ht="18.95" customHeight="1" x14ac:dyDescent="0.25">
      <c r="A421" s="2030"/>
      <c r="B421" s="335"/>
      <c r="C421" s="377"/>
      <c r="D421" s="377"/>
      <c r="E421" s="385"/>
      <c r="F421" s="377"/>
      <c r="G421" s="377"/>
      <c r="H421" s="13"/>
      <c r="I421" s="2141"/>
    </row>
    <row r="422" spans="1:10" ht="18.95" customHeight="1" x14ac:dyDescent="0.25">
      <c r="A422" s="2030"/>
      <c r="B422" s="375"/>
      <c r="C422" s="377"/>
      <c r="D422" s="377"/>
      <c r="E422" s="385"/>
      <c r="F422" s="377"/>
      <c r="G422" s="377"/>
      <c r="H422" s="13"/>
      <c r="I422" s="2141"/>
    </row>
    <row r="423" spans="1:10" ht="18.95" customHeight="1" x14ac:dyDescent="0.25">
      <c r="A423" s="2030"/>
      <c r="B423" s="375"/>
      <c r="C423" s="377"/>
      <c r="D423" s="377"/>
      <c r="E423" s="385"/>
      <c r="F423" s="377"/>
      <c r="G423" s="377"/>
      <c r="H423" s="13"/>
      <c r="I423" s="2141"/>
    </row>
    <row r="424" spans="1:10" ht="18.95" customHeight="1" x14ac:dyDescent="0.25">
      <c r="A424" s="2030"/>
      <c r="B424" s="335"/>
      <c r="C424" s="377"/>
      <c r="D424" s="377"/>
      <c r="E424" s="385"/>
      <c r="F424" s="377"/>
      <c r="G424" s="377"/>
      <c r="H424" s="13"/>
      <c r="I424" s="2141"/>
    </row>
    <row r="425" spans="1:10" ht="18.95" customHeight="1" x14ac:dyDescent="0.25">
      <c r="A425" s="2030"/>
      <c r="B425" s="324"/>
      <c r="C425" s="377"/>
      <c r="D425" s="377"/>
      <c r="E425" s="385"/>
      <c r="F425" s="377"/>
      <c r="G425" s="377"/>
      <c r="H425" s="13"/>
      <c r="I425" s="2141"/>
    </row>
    <row r="426" spans="1:10" ht="36.75" customHeight="1" x14ac:dyDescent="0.25">
      <c r="A426" s="371"/>
      <c r="B426" s="361"/>
      <c r="C426" s="361"/>
      <c r="D426" s="361"/>
      <c r="E426" s="361"/>
      <c r="F426" s="361"/>
      <c r="G426" s="361"/>
      <c r="H426" s="13"/>
      <c r="I426" s="361"/>
      <c r="J426" s="361"/>
    </row>
    <row r="427" spans="1:10" ht="37.5" customHeight="1" x14ac:dyDescent="0.25">
      <c r="A427" s="2147"/>
      <c r="B427" s="2147"/>
      <c r="C427" s="2147"/>
      <c r="D427" s="2147"/>
      <c r="E427" s="2147"/>
      <c r="F427" s="2147"/>
      <c r="G427" s="2147"/>
      <c r="H427" s="2147"/>
      <c r="I427" s="2147"/>
    </row>
    <row r="428" spans="1:10" ht="43.5" customHeight="1" x14ac:dyDescent="0.25">
      <c r="A428" s="1794"/>
      <c r="B428" s="1794"/>
      <c r="C428" s="1794"/>
      <c r="D428" s="1794"/>
      <c r="E428" s="1794"/>
      <c r="F428" s="1794"/>
      <c r="G428" s="1794"/>
      <c r="H428" s="1794"/>
      <c r="I428" s="1794"/>
    </row>
    <row r="429" spans="1:10" ht="45.75" customHeight="1" x14ac:dyDescent="0.25">
      <c r="A429" s="2146"/>
      <c r="B429" s="2120"/>
      <c r="C429" s="2120"/>
      <c r="D429" s="2120"/>
      <c r="E429" s="2120"/>
      <c r="F429" s="2120"/>
      <c r="G429" s="2120"/>
      <c r="H429" s="13"/>
      <c r="I429" s="2146"/>
    </row>
    <row r="430" spans="1:10" ht="37.5" customHeight="1" x14ac:dyDescent="0.25">
      <c r="A430" s="2146"/>
      <c r="B430" s="2120"/>
      <c r="C430" s="335"/>
      <c r="D430" s="335"/>
      <c r="E430" s="335"/>
      <c r="F430" s="335"/>
      <c r="G430" s="2120"/>
      <c r="H430" s="13"/>
      <c r="I430" s="2146"/>
    </row>
    <row r="431" spans="1:10" ht="30" customHeight="1" x14ac:dyDescent="0.25">
      <c r="A431" s="378"/>
      <c r="B431" s="327"/>
      <c r="C431" s="335"/>
      <c r="D431" s="335"/>
      <c r="E431" s="335"/>
      <c r="F431" s="335"/>
      <c r="G431" s="336"/>
      <c r="H431" s="13"/>
      <c r="I431" s="380"/>
    </row>
    <row r="432" spans="1:10" ht="23.1" customHeight="1" x14ac:dyDescent="0.25">
      <c r="A432" s="2030"/>
      <c r="B432" s="335"/>
      <c r="C432" s="377"/>
      <c r="D432" s="377"/>
      <c r="E432" s="385"/>
      <c r="F432" s="377"/>
      <c r="G432" s="377"/>
      <c r="H432" s="13"/>
      <c r="I432" s="2141"/>
    </row>
    <row r="433" spans="1:9" ht="23.1" customHeight="1" x14ac:dyDescent="0.25">
      <c r="A433" s="2030"/>
      <c r="B433" s="335"/>
      <c r="C433" s="377"/>
      <c r="D433" s="377"/>
      <c r="E433" s="385"/>
      <c r="F433" s="377"/>
      <c r="G433" s="377"/>
      <c r="H433" s="13"/>
      <c r="I433" s="2141"/>
    </row>
    <row r="434" spans="1:9" ht="23.1" customHeight="1" x14ac:dyDescent="0.25">
      <c r="A434" s="2030"/>
      <c r="B434" s="335"/>
      <c r="C434" s="377"/>
      <c r="D434" s="377"/>
      <c r="E434" s="385"/>
      <c r="F434" s="377"/>
      <c r="G434" s="377"/>
      <c r="H434" s="13"/>
      <c r="I434" s="2141"/>
    </row>
    <row r="435" spans="1:9" ht="23.1" customHeight="1" x14ac:dyDescent="0.25">
      <c r="A435" s="2030"/>
      <c r="B435" s="335"/>
      <c r="C435" s="377"/>
      <c r="D435" s="377"/>
      <c r="E435" s="385"/>
      <c r="F435" s="377"/>
      <c r="G435" s="377"/>
      <c r="H435" s="13"/>
      <c r="I435" s="2141"/>
    </row>
    <row r="436" spans="1:9" ht="23.1" customHeight="1" x14ac:dyDescent="0.25">
      <c r="A436" s="2030"/>
      <c r="B436" s="375"/>
      <c r="C436" s="377"/>
      <c r="D436" s="377"/>
      <c r="E436" s="385"/>
      <c r="F436" s="377"/>
      <c r="G436" s="377"/>
      <c r="H436" s="13"/>
      <c r="I436" s="2141"/>
    </row>
    <row r="437" spans="1:9" ht="23.1" customHeight="1" x14ac:dyDescent="0.25">
      <c r="A437" s="2030"/>
      <c r="B437" s="375"/>
      <c r="C437" s="377"/>
      <c r="D437" s="377"/>
      <c r="E437" s="385"/>
      <c r="F437" s="377"/>
      <c r="G437" s="377"/>
      <c r="H437" s="13"/>
      <c r="I437" s="2141"/>
    </row>
    <row r="438" spans="1:9" ht="23.1" customHeight="1" x14ac:dyDescent="0.25">
      <c r="A438" s="2030"/>
      <c r="B438" s="335"/>
      <c r="C438" s="377"/>
      <c r="D438" s="377"/>
      <c r="E438" s="385"/>
      <c r="F438" s="377"/>
      <c r="G438" s="377"/>
      <c r="H438" s="13"/>
      <c r="I438" s="2141"/>
    </row>
    <row r="439" spans="1:9" ht="23.1" customHeight="1" x14ac:dyDescent="0.25">
      <c r="A439" s="2030"/>
      <c r="B439" s="324"/>
      <c r="C439" s="377"/>
      <c r="D439" s="377"/>
      <c r="E439" s="385"/>
      <c r="F439" s="377"/>
      <c r="G439" s="377"/>
      <c r="H439" s="13"/>
      <c r="I439" s="2141"/>
    </row>
    <row r="440" spans="1:9" ht="23.1" customHeight="1" x14ac:dyDescent="0.25">
      <c r="A440" s="2030"/>
      <c r="B440" s="335"/>
      <c r="C440" s="377"/>
      <c r="D440" s="377"/>
      <c r="E440" s="385"/>
      <c r="F440" s="377"/>
      <c r="G440" s="377"/>
      <c r="H440" s="13"/>
      <c r="I440" s="2142"/>
    </row>
    <row r="441" spans="1:9" ht="23.1" customHeight="1" x14ac:dyDescent="0.25">
      <c r="A441" s="2030"/>
      <c r="B441" s="335"/>
      <c r="C441" s="377"/>
      <c r="D441" s="377"/>
      <c r="E441" s="385"/>
      <c r="F441" s="377"/>
      <c r="G441" s="377"/>
      <c r="H441" s="13"/>
      <c r="I441" s="2142"/>
    </row>
    <row r="442" spans="1:9" ht="23.1" customHeight="1" x14ac:dyDescent="0.25">
      <c r="A442" s="2030"/>
      <c r="B442" s="335"/>
      <c r="C442" s="377"/>
      <c r="D442" s="377"/>
      <c r="E442" s="385"/>
      <c r="F442" s="377"/>
      <c r="G442" s="377"/>
      <c r="H442" s="13"/>
      <c r="I442" s="2142"/>
    </row>
    <row r="443" spans="1:9" ht="23.1" customHeight="1" x14ac:dyDescent="0.25">
      <c r="A443" s="2030"/>
      <c r="B443" s="335"/>
      <c r="C443" s="377"/>
      <c r="D443" s="377"/>
      <c r="E443" s="385"/>
      <c r="F443" s="377"/>
      <c r="G443" s="377"/>
      <c r="H443" s="13"/>
      <c r="I443" s="2142"/>
    </row>
    <row r="444" spans="1:9" ht="23.1" customHeight="1" x14ac:dyDescent="0.25">
      <c r="A444" s="2030"/>
      <c r="B444" s="375"/>
      <c r="C444" s="377"/>
      <c r="D444" s="377"/>
      <c r="E444" s="385"/>
      <c r="F444" s="377"/>
      <c r="G444" s="377"/>
      <c r="H444" s="13"/>
      <c r="I444" s="2142"/>
    </row>
    <row r="445" spans="1:9" ht="23.1" customHeight="1" x14ac:dyDescent="0.25">
      <c r="A445" s="2030"/>
      <c r="B445" s="375"/>
      <c r="C445" s="377"/>
      <c r="D445" s="377"/>
      <c r="E445" s="385"/>
      <c r="F445" s="377"/>
      <c r="G445" s="377"/>
      <c r="H445" s="13"/>
      <c r="I445" s="2142"/>
    </row>
    <row r="446" spans="1:9" ht="23.1" customHeight="1" x14ac:dyDescent="0.25">
      <c r="A446" s="2030"/>
      <c r="B446" s="335"/>
      <c r="C446" s="377"/>
      <c r="D446" s="377"/>
      <c r="E446" s="385"/>
      <c r="F446" s="377"/>
      <c r="G446" s="377"/>
      <c r="H446" s="13"/>
      <c r="I446" s="2142"/>
    </row>
    <row r="447" spans="1:9" ht="23.1" customHeight="1" x14ac:dyDescent="0.25">
      <c r="A447" s="2030"/>
      <c r="B447" s="324"/>
      <c r="C447" s="377"/>
      <c r="D447" s="377"/>
      <c r="E447" s="385"/>
      <c r="F447" s="377"/>
      <c r="G447" s="377"/>
      <c r="H447" s="13"/>
      <c r="I447" s="2142"/>
    </row>
    <row r="448" spans="1:9" ht="23.1" customHeight="1" x14ac:dyDescent="0.25">
      <c r="A448" s="2030"/>
      <c r="B448" s="335"/>
      <c r="C448" s="377"/>
      <c r="D448" s="377"/>
      <c r="E448" s="385"/>
      <c r="F448" s="377"/>
      <c r="G448" s="377"/>
      <c r="H448" s="13"/>
      <c r="I448" s="2141"/>
    </row>
    <row r="449" spans="1:9" ht="23.1" customHeight="1" x14ac:dyDescent="0.25">
      <c r="A449" s="2030"/>
      <c r="B449" s="335"/>
      <c r="C449" s="377"/>
      <c r="D449" s="377"/>
      <c r="E449" s="385"/>
      <c r="F449" s="377"/>
      <c r="G449" s="377"/>
      <c r="H449" s="13"/>
      <c r="I449" s="2141"/>
    </row>
    <row r="450" spans="1:9" ht="23.1" customHeight="1" x14ac:dyDescent="0.25">
      <c r="A450" s="2030"/>
      <c r="B450" s="335"/>
      <c r="C450" s="377"/>
      <c r="D450" s="377"/>
      <c r="E450" s="385"/>
      <c r="F450" s="377"/>
      <c r="G450" s="377"/>
      <c r="H450" s="13"/>
      <c r="I450" s="2141"/>
    </row>
    <row r="451" spans="1:9" ht="23.1" customHeight="1" x14ac:dyDescent="0.25">
      <c r="A451" s="2030"/>
      <c r="B451" s="335"/>
      <c r="C451" s="377"/>
      <c r="D451" s="377"/>
      <c r="E451" s="385"/>
      <c r="F451" s="377"/>
      <c r="G451" s="377"/>
      <c r="H451" s="13"/>
      <c r="I451" s="2141"/>
    </row>
    <row r="452" spans="1:9" ht="23.1" customHeight="1" x14ac:dyDescent="0.25">
      <c r="A452" s="2030"/>
      <c r="B452" s="375"/>
      <c r="C452" s="377"/>
      <c r="D452" s="377"/>
      <c r="E452" s="385"/>
      <c r="F452" s="377"/>
      <c r="G452" s="377"/>
      <c r="H452" s="13"/>
      <c r="I452" s="2141"/>
    </row>
    <row r="453" spans="1:9" ht="23.1" customHeight="1" x14ac:dyDescent="0.25">
      <c r="A453" s="2030"/>
      <c r="B453" s="375"/>
      <c r="C453" s="377"/>
      <c r="D453" s="377"/>
      <c r="E453" s="385"/>
      <c r="F453" s="377"/>
      <c r="G453" s="377"/>
      <c r="H453" s="13"/>
      <c r="I453" s="2141"/>
    </row>
    <row r="454" spans="1:9" ht="23.1" customHeight="1" x14ac:dyDescent="0.25">
      <c r="A454" s="2030"/>
      <c r="B454" s="335"/>
      <c r="C454" s="377"/>
      <c r="D454" s="377"/>
      <c r="E454" s="385"/>
      <c r="F454" s="377"/>
      <c r="G454" s="377"/>
      <c r="H454" s="13"/>
      <c r="I454" s="2141"/>
    </row>
    <row r="455" spans="1:9" ht="23.1" customHeight="1" x14ac:dyDescent="0.25">
      <c r="A455" s="2030"/>
      <c r="B455" s="324"/>
      <c r="C455" s="377"/>
      <c r="D455" s="377"/>
      <c r="E455" s="385"/>
      <c r="F455" s="377"/>
      <c r="G455" s="377"/>
      <c r="H455" s="13"/>
      <c r="I455" s="2141"/>
    </row>
    <row r="456" spans="1:9" ht="21.95" customHeight="1" x14ac:dyDescent="0.25">
      <c r="A456" s="382"/>
      <c r="B456" s="324"/>
      <c r="C456" s="377"/>
      <c r="D456" s="377"/>
      <c r="E456" s="385"/>
      <c r="F456" s="377"/>
      <c r="G456" s="377"/>
      <c r="H456" s="13"/>
      <c r="I456" s="360"/>
    </row>
    <row r="457" spans="1:9" ht="21.95" customHeight="1" x14ac:dyDescent="0.25">
      <c r="A457" s="378"/>
      <c r="B457" s="324"/>
      <c r="C457" s="377"/>
      <c r="D457" s="377"/>
      <c r="E457" s="385"/>
      <c r="F457" s="377"/>
      <c r="G457" s="377"/>
      <c r="H457" s="13"/>
      <c r="I457" s="379"/>
    </row>
    <row r="458" spans="1:9" ht="23.1" customHeight="1" x14ac:dyDescent="0.25">
      <c r="A458" s="2030"/>
      <c r="B458" s="335"/>
      <c r="C458" s="377"/>
      <c r="D458" s="377"/>
      <c r="E458" s="385"/>
      <c r="F458" s="377"/>
      <c r="G458" s="377"/>
      <c r="H458" s="13"/>
      <c r="I458" s="2141"/>
    </row>
    <row r="459" spans="1:9" ht="23.1" customHeight="1" x14ac:dyDescent="0.25">
      <c r="A459" s="2030"/>
      <c r="B459" s="335"/>
      <c r="C459" s="377"/>
      <c r="D459" s="377"/>
      <c r="E459" s="385"/>
      <c r="F459" s="377"/>
      <c r="G459" s="377"/>
      <c r="H459" s="13"/>
      <c r="I459" s="2141"/>
    </row>
    <row r="460" spans="1:9" ht="23.1" customHeight="1" x14ac:dyDescent="0.25">
      <c r="A460" s="2030"/>
      <c r="B460" s="335"/>
      <c r="C460" s="377"/>
      <c r="D460" s="377"/>
      <c r="E460" s="385"/>
      <c r="F460" s="377"/>
      <c r="G460" s="377"/>
      <c r="H460" s="13"/>
      <c r="I460" s="2141"/>
    </row>
    <row r="461" spans="1:9" ht="23.1" customHeight="1" x14ac:dyDescent="0.25">
      <c r="A461" s="2030"/>
      <c r="B461" s="335"/>
      <c r="C461" s="377"/>
      <c r="D461" s="377"/>
      <c r="E461" s="385"/>
      <c r="F461" s="377"/>
      <c r="G461" s="377"/>
      <c r="H461" s="13"/>
      <c r="I461" s="2141"/>
    </row>
    <row r="462" spans="1:9" ht="23.1" customHeight="1" x14ac:dyDescent="0.25">
      <c r="A462" s="2030"/>
      <c r="B462" s="375"/>
      <c r="C462" s="377"/>
      <c r="D462" s="377"/>
      <c r="E462" s="385"/>
      <c r="F462" s="377"/>
      <c r="G462" s="377"/>
      <c r="H462" s="13"/>
      <c r="I462" s="2141"/>
    </row>
    <row r="463" spans="1:9" ht="23.1" customHeight="1" x14ac:dyDescent="0.25">
      <c r="A463" s="2030"/>
      <c r="B463" s="375"/>
      <c r="C463" s="377"/>
      <c r="D463" s="377"/>
      <c r="E463" s="385"/>
      <c r="F463" s="377"/>
      <c r="G463" s="377"/>
      <c r="H463" s="13"/>
      <c r="I463" s="2141"/>
    </row>
    <row r="464" spans="1:9" ht="23.1" customHeight="1" x14ac:dyDescent="0.25">
      <c r="A464" s="2030"/>
      <c r="B464" s="335"/>
      <c r="C464" s="377"/>
      <c r="D464" s="377"/>
      <c r="E464" s="385"/>
      <c r="F464" s="377"/>
      <c r="G464" s="377"/>
      <c r="H464" s="13"/>
      <c r="I464" s="2141"/>
    </row>
    <row r="465" spans="1:9" ht="23.1" customHeight="1" x14ac:dyDescent="0.25">
      <c r="A465" s="2030"/>
      <c r="B465" s="324"/>
      <c r="C465" s="377"/>
      <c r="D465" s="377"/>
      <c r="E465" s="385"/>
      <c r="F465" s="377"/>
      <c r="G465" s="377"/>
      <c r="H465" s="13"/>
      <c r="I465" s="2141"/>
    </row>
    <row r="466" spans="1:9" ht="23.1" customHeight="1" x14ac:dyDescent="0.25">
      <c r="A466" s="2030"/>
      <c r="B466" s="335"/>
      <c r="C466" s="377"/>
      <c r="D466" s="377"/>
      <c r="E466" s="385"/>
      <c r="F466" s="377"/>
      <c r="G466" s="377"/>
      <c r="H466" s="13"/>
      <c r="I466" s="2141"/>
    </row>
    <row r="467" spans="1:9" ht="23.1" customHeight="1" x14ac:dyDescent="0.25">
      <c r="A467" s="2030"/>
      <c r="B467" s="335"/>
      <c r="C467" s="377"/>
      <c r="D467" s="377"/>
      <c r="E467" s="385"/>
      <c r="F467" s="377"/>
      <c r="G467" s="377"/>
      <c r="H467" s="13"/>
      <c r="I467" s="2141"/>
    </row>
    <row r="468" spans="1:9" ht="23.1" customHeight="1" x14ac:dyDescent="0.25">
      <c r="A468" s="2030"/>
      <c r="B468" s="335"/>
      <c r="C468" s="377"/>
      <c r="D468" s="377"/>
      <c r="E468" s="385"/>
      <c r="F468" s="377"/>
      <c r="G468" s="377"/>
      <c r="H468" s="13"/>
      <c r="I468" s="2141"/>
    </row>
    <row r="469" spans="1:9" ht="23.1" customHeight="1" x14ac:dyDescent="0.25">
      <c r="A469" s="2030"/>
      <c r="B469" s="335"/>
      <c r="C469" s="377"/>
      <c r="D469" s="377"/>
      <c r="E469" s="385"/>
      <c r="F469" s="377"/>
      <c r="G469" s="377"/>
      <c r="H469" s="13"/>
      <c r="I469" s="2141"/>
    </row>
    <row r="470" spans="1:9" ht="23.1" customHeight="1" x14ac:dyDescent="0.25">
      <c r="A470" s="2030"/>
      <c r="B470" s="375"/>
      <c r="C470" s="377"/>
      <c r="D470" s="377"/>
      <c r="E470" s="385"/>
      <c r="F470" s="377"/>
      <c r="G470" s="377"/>
      <c r="H470" s="13"/>
      <c r="I470" s="2141"/>
    </row>
    <row r="471" spans="1:9" ht="23.1" customHeight="1" x14ac:dyDescent="0.25">
      <c r="A471" s="2030"/>
      <c r="B471" s="375"/>
      <c r="C471" s="377"/>
      <c r="D471" s="377"/>
      <c r="E471" s="385"/>
      <c r="F471" s="377"/>
      <c r="G471" s="377"/>
      <c r="H471" s="13"/>
      <c r="I471" s="2141"/>
    </row>
    <row r="472" spans="1:9" ht="23.1" customHeight="1" x14ac:dyDescent="0.25">
      <c r="A472" s="2030"/>
      <c r="B472" s="335"/>
      <c r="C472" s="377"/>
      <c r="D472" s="377"/>
      <c r="E472" s="385"/>
      <c r="F472" s="377"/>
      <c r="G472" s="377"/>
      <c r="H472" s="13"/>
      <c r="I472" s="2141"/>
    </row>
    <row r="473" spans="1:9" ht="23.1" customHeight="1" x14ac:dyDescent="0.25">
      <c r="A473" s="2030"/>
      <c r="B473" s="324"/>
      <c r="C473" s="377"/>
      <c r="D473" s="377"/>
      <c r="E473" s="385"/>
      <c r="F473" s="377"/>
      <c r="G473" s="377"/>
      <c r="H473" s="13"/>
      <c r="I473" s="2141"/>
    </row>
    <row r="474" spans="1:9" ht="23.1" customHeight="1" x14ac:dyDescent="0.25">
      <c r="A474" s="2148"/>
      <c r="B474" s="387"/>
      <c r="C474" s="315"/>
      <c r="D474" s="315"/>
      <c r="E474" s="315"/>
      <c r="F474" s="315"/>
      <c r="G474" s="328"/>
      <c r="H474" s="13"/>
      <c r="I474" s="2152"/>
    </row>
    <row r="475" spans="1:9" ht="23.1" customHeight="1" x14ac:dyDescent="0.25">
      <c r="A475" s="2148"/>
      <c r="B475" s="387"/>
      <c r="C475" s="315"/>
      <c r="D475" s="315"/>
      <c r="E475" s="315"/>
      <c r="F475" s="315"/>
      <c r="G475" s="328"/>
      <c r="H475" s="13"/>
      <c r="I475" s="2152"/>
    </row>
    <row r="476" spans="1:9" ht="23.1" customHeight="1" x14ac:dyDescent="0.25">
      <c r="A476" s="2148"/>
      <c r="B476" s="387"/>
      <c r="C476" s="315"/>
      <c r="D476" s="315"/>
      <c r="E476" s="315"/>
      <c r="F476" s="315"/>
      <c r="G476" s="328"/>
      <c r="H476" s="13"/>
      <c r="I476" s="2152"/>
    </row>
    <row r="477" spans="1:9" ht="23.1" customHeight="1" x14ac:dyDescent="0.25">
      <c r="A477" s="2148"/>
      <c r="B477" s="387"/>
      <c r="C477" s="315"/>
      <c r="D477" s="315"/>
      <c r="E477" s="315"/>
      <c r="F477" s="315"/>
      <c r="G477" s="328"/>
      <c r="H477" s="13"/>
      <c r="I477" s="2152"/>
    </row>
    <row r="478" spans="1:9" ht="23.1" customHeight="1" x14ac:dyDescent="0.25">
      <c r="A478" s="2148"/>
      <c r="B478" s="390"/>
      <c r="C478" s="315"/>
      <c r="D478" s="315"/>
      <c r="E478" s="315"/>
      <c r="F478" s="315"/>
      <c r="G478" s="328"/>
      <c r="H478" s="13"/>
      <c r="I478" s="2152"/>
    </row>
    <row r="479" spans="1:9" ht="23.1" customHeight="1" x14ac:dyDescent="0.25">
      <c r="A479" s="2148"/>
      <c r="B479" s="390"/>
      <c r="C479" s="315"/>
      <c r="D479" s="315"/>
      <c r="E479" s="315"/>
      <c r="F479" s="315"/>
      <c r="G479" s="328"/>
      <c r="H479" s="13"/>
      <c r="I479" s="2152"/>
    </row>
    <row r="480" spans="1:9" ht="23.1" customHeight="1" x14ac:dyDescent="0.25">
      <c r="A480" s="2148"/>
      <c r="B480" s="387"/>
      <c r="C480" s="315"/>
      <c r="D480" s="315"/>
      <c r="E480" s="315"/>
      <c r="F480" s="315"/>
      <c r="G480" s="328"/>
      <c r="H480" s="13"/>
      <c r="I480" s="2152"/>
    </row>
    <row r="481" spans="1:9" ht="23.1" customHeight="1" x14ac:dyDescent="0.25">
      <c r="A481" s="2148"/>
      <c r="B481" s="388"/>
      <c r="C481" s="315"/>
      <c r="D481" s="315"/>
      <c r="E481" s="315"/>
      <c r="F481" s="315"/>
      <c r="G481" s="315"/>
      <c r="H481" s="13"/>
      <c r="I481" s="2152"/>
    </row>
    <row r="482" spans="1:9" ht="23.1" customHeight="1" x14ac:dyDescent="0.25">
      <c r="A482" s="2148"/>
      <c r="B482" s="387"/>
      <c r="C482" s="315"/>
      <c r="D482" s="315"/>
      <c r="E482" s="315"/>
      <c r="F482" s="315"/>
      <c r="G482" s="315"/>
      <c r="H482" s="13"/>
      <c r="I482" s="2152"/>
    </row>
    <row r="483" spans="1:9" ht="23.1" customHeight="1" x14ac:dyDescent="0.25">
      <c r="A483" s="2148"/>
      <c r="B483" s="387"/>
      <c r="C483" s="315"/>
      <c r="D483" s="315"/>
      <c r="E483" s="315"/>
      <c r="F483" s="315"/>
      <c r="G483" s="315"/>
      <c r="H483" s="13"/>
      <c r="I483" s="2152"/>
    </row>
    <row r="484" spans="1:9" ht="23.1" customHeight="1" x14ac:dyDescent="0.25">
      <c r="A484" s="2148"/>
      <c r="B484" s="387"/>
      <c r="C484" s="315"/>
      <c r="D484" s="315"/>
      <c r="E484" s="315"/>
      <c r="F484" s="315"/>
      <c r="G484" s="315"/>
      <c r="H484" s="13"/>
      <c r="I484" s="2152"/>
    </row>
    <row r="485" spans="1:9" ht="23.1" customHeight="1" x14ac:dyDescent="0.25">
      <c r="A485" s="2148"/>
      <c r="B485" s="387"/>
      <c r="C485" s="315"/>
      <c r="D485" s="315"/>
      <c r="E485" s="315"/>
      <c r="F485" s="315"/>
      <c r="G485" s="315"/>
      <c r="H485" s="13"/>
      <c r="I485" s="2152"/>
    </row>
    <row r="486" spans="1:9" ht="23.1" customHeight="1" x14ac:dyDescent="0.25">
      <c r="A486" s="2148"/>
      <c r="B486" s="390"/>
      <c r="C486" s="315"/>
      <c r="D486" s="315"/>
      <c r="E486" s="315"/>
      <c r="F486" s="315"/>
      <c r="G486" s="315"/>
      <c r="H486" s="13"/>
      <c r="I486" s="2152"/>
    </row>
    <row r="487" spans="1:9" ht="23.1" customHeight="1" x14ac:dyDescent="0.25">
      <c r="A487" s="2148"/>
      <c r="B487" s="390"/>
      <c r="C487" s="315"/>
      <c r="D487" s="315"/>
      <c r="E487" s="315"/>
      <c r="F487" s="315"/>
      <c r="G487" s="315"/>
      <c r="H487" s="13"/>
      <c r="I487" s="2152"/>
    </row>
    <row r="488" spans="1:9" ht="23.1" customHeight="1" x14ac:dyDescent="0.25">
      <c r="A488" s="2148"/>
      <c r="B488" s="387"/>
      <c r="C488" s="315"/>
      <c r="D488" s="315"/>
      <c r="E488" s="315"/>
      <c r="F488" s="315"/>
      <c r="G488" s="315"/>
      <c r="H488" s="13"/>
      <c r="I488" s="2152"/>
    </row>
    <row r="489" spans="1:9" ht="23.1" customHeight="1" x14ac:dyDescent="0.25">
      <c r="A489" s="2148"/>
      <c r="B489" s="388"/>
      <c r="C489" s="315"/>
      <c r="D489" s="315"/>
      <c r="E489" s="315"/>
      <c r="F489" s="315"/>
      <c r="G489" s="315"/>
      <c r="H489" s="13"/>
      <c r="I489" s="2152"/>
    </row>
  </sheetData>
  <mergeCells count="161">
    <mergeCell ref="A1:I1"/>
    <mergeCell ref="A2:I2"/>
    <mergeCell ref="A63:C63"/>
    <mergeCell ref="I31:I38"/>
    <mergeCell ref="A39:A46"/>
    <mergeCell ref="I15:I22"/>
    <mergeCell ref="A31:A38"/>
    <mergeCell ref="I402:I409"/>
    <mergeCell ref="H4:H5"/>
    <mergeCell ref="A291:A298"/>
    <mergeCell ref="A347:A354"/>
    <mergeCell ref="I377:I384"/>
    <mergeCell ref="I369:I376"/>
    <mergeCell ref="I361:I368"/>
    <mergeCell ref="I307:I314"/>
    <mergeCell ref="I299:I306"/>
    <mergeCell ref="I291:I298"/>
    <mergeCell ref="I277:I284"/>
    <mergeCell ref="I269:I276"/>
    <mergeCell ref="I261:I268"/>
    <mergeCell ref="I207:I214"/>
    <mergeCell ref="I199:I206"/>
    <mergeCell ref="I191:I198"/>
    <mergeCell ref="I183:I190"/>
    <mergeCell ref="I175:I182"/>
    <mergeCell ref="A261:A268"/>
    <mergeCell ref="I482:I489"/>
    <mergeCell ref="I474:I481"/>
    <mergeCell ref="I466:I473"/>
    <mergeCell ref="I458:I465"/>
    <mergeCell ref="I448:I455"/>
    <mergeCell ref="I440:I447"/>
    <mergeCell ref="I432:I439"/>
    <mergeCell ref="I394:I401"/>
    <mergeCell ref="I385:I392"/>
    <mergeCell ref="I418:I425"/>
    <mergeCell ref="I410:I417"/>
    <mergeCell ref="A428:I428"/>
    <mergeCell ref="I429:I430"/>
    <mergeCell ref="A482:A489"/>
    <mergeCell ref="A429:A430"/>
    <mergeCell ref="B429:B430"/>
    <mergeCell ref="C429:F429"/>
    <mergeCell ref="G429:G430"/>
    <mergeCell ref="A432:A439"/>
    <mergeCell ref="A440:A447"/>
    <mergeCell ref="A448:A455"/>
    <mergeCell ref="A394:A401"/>
    <mergeCell ref="A427:I427"/>
    <mergeCell ref="A458:A465"/>
    <mergeCell ref="A466:A473"/>
    <mergeCell ref="A474:A481"/>
    <mergeCell ref="I288:I289"/>
    <mergeCell ref="A224:I224"/>
    <mergeCell ref="I245:I252"/>
    <mergeCell ref="I237:I244"/>
    <mergeCell ref="I229:I236"/>
    <mergeCell ref="A253:A260"/>
    <mergeCell ref="A226:A227"/>
    <mergeCell ref="A269:A276"/>
    <mergeCell ref="A277:A284"/>
    <mergeCell ref="A288:A289"/>
    <mergeCell ref="B288:B289"/>
    <mergeCell ref="I347:I354"/>
    <mergeCell ref="A385:A392"/>
    <mergeCell ref="A361:A368"/>
    <mergeCell ref="A356:I356"/>
    <mergeCell ref="A402:A409"/>
    <mergeCell ref="A410:A417"/>
    <mergeCell ref="A418:A425"/>
    <mergeCell ref="A369:A376"/>
    <mergeCell ref="A377:A384"/>
    <mergeCell ref="C358:F358"/>
    <mergeCell ref="B358:B359"/>
    <mergeCell ref="A323:A330"/>
    <mergeCell ref="A331:A338"/>
    <mergeCell ref="A339:A346"/>
    <mergeCell ref="B226:B227"/>
    <mergeCell ref="A225:I225"/>
    <mergeCell ref="A287:I287"/>
    <mergeCell ref="I226:I227"/>
    <mergeCell ref="I358:I359"/>
    <mergeCell ref="A358:A359"/>
    <mergeCell ref="A357:I357"/>
    <mergeCell ref="A299:A306"/>
    <mergeCell ref="A307:A314"/>
    <mergeCell ref="I253:I260"/>
    <mergeCell ref="I323:I330"/>
    <mergeCell ref="I315:I322"/>
    <mergeCell ref="C288:F288"/>
    <mergeCell ref="G288:G289"/>
    <mergeCell ref="I339:I346"/>
    <mergeCell ref="I331:I338"/>
    <mergeCell ref="A286:I286"/>
    <mergeCell ref="G358:G359"/>
    <mergeCell ref="A315:A322"/>
    <mergeCell ref="A97:A104"/>
    <mergeCell ref="A105:A112"/>
    <mergeCell ref="A81:A88"/>
    <mergeCell ref="G226:G227"/>
    <mergeCell ref="C226:F226"/>
    <mergeCell ref="A229:A236"/>
    <mergeCell ref="A237:A244"/>
    <mergeCell ref="A245:A252"/>
    <mergeCell ref="A175:A182"/>
    <mergeCell ref="A121:A128"/>
    <mergeCell ref="B148:B149"/>
    <mergeCell ref="C148:F148"/>
    <mergeCell ref="A215:A222"/>
    <mergeCell ref="G148:G149"/>
    <mergeCell ref="A191:A198"/>
    <mergeCell ref="A199:A206"/>
    <mergeCell ref="A207:A214"/>
    <mergeCell ref="A129:A136"/>
    <mergeCell ref="A137:A144"/>
    <mergeCell ref="A148:A149"/>
    <mergeCell ref="I215:I222"/>
    <mergeCell ref="A183:A190"/>
    <mergeCell ref="A70:A71"/>
    <mergeCell ref="A73:A80"/>
    <mergeCell ref="A113:A120"/>
    <mergeCell ref="A147:I147"/>
    <mergeCell ref="A146:I146"/>
    <mergeCell ref="I148:I149"/>
    <mergeCell ref="A151:A158"/>
    <mergeCell ref="A159:A166"/>
    <mergeCell ref="A167:A174"/>
    <mergeCell ref="I73:I80"/>
    <mergeCell ref="I167:I174"/>
    <mergeCell ref="I159:I166"/>
    <mergeCell ref="I151:I158"/>
    <mergeCell ref="I137:I144"/>
    <mergeCell ref="I129:I136"/>
    <mergeCell ref="I121:I128"/>
    <mergeCell ref="I113:I120"/>
    <mergeCell ref="I105:I112"/>
    <mergeCell ref="I97:I104"/>
    <mergeCell ref="I89:I96"/>
    <mergeCell ref="I81:I88"/>
    <mergeCell ref="A89:A96"/>
    <mergeCell ref="B4:B5"/>
    <mergeCell ref="C4:F4"/>
    <mergeCell ref="G4:G5"/>
    <mergeCell ref="B70:B71"/>
    <mergeCell ref="C70:F70"/>
    <mergeCell ref="G70:G71"/>
    <mergeCell ref="A4:A5"/>
    <mergeCell ref="I4:I5"/>
    <mergeCell ref="A47:A54"/>
    <mergeCell ref="I47:I54"/>
    <mergeCell ref="A55:A62"/>
    <mergeCell ref="I55:I62"/>
    <mergeCell ref="A7:A14"/>
    <mergeCell ref="I7:I14"/>
    <mergeCell ref="A15:A22"/>
    <mergeCell ref="A23:A30"/>
    <mergeCell ref="I23:I30"/>
    <mergeCell ref="I39:I46"/>
    <mergeCell ref="A69:I69"/>
    <mergeCell ref="I70:I71"/>
    <mergeCell ref="H6:I6"/>
  </mergeCells>
  <printOptions horizontalCentered="1"/>
  <pageMargins left="0.19685039370078741" right="0.51181102362204722" top="0.31496062992125984" bottom="0.35433070866141736" header="0.47244094488188981" footer="0.23622047244094491"/>
  <pageSetup paperSize="9" scale="57" orientation="portrait" r:id="rId1"/>
  <headerFooter>
    <oddFooter>&amp;C&amp;"Arial,Bold"&amp;14 47</oddFooter>
  </headerFooter>
  <rowBreaks count="6" manualBreakCount="6">
    <brk id="66" max="16383" man="1"/>
    <brk id="144" max="16383" man="1"/>
    <brk id="222" max="16383" man="1"/>
    <brk id="284" max="16383" man="1"/>
    <brk id="354" max="16383" man="1"/>
    <brk id="425" max="16383" man="1"/>
  </row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496"/>
  <sheetViews>
    <sheetView rightToLeft="1" view="pageBreakPreview" zoomScale="80" zoomScaleSheetLayoutView="80" workbookViewId="0">
      <selection activeCell="B24" sqref="B24"/>
    </sheetView>
  </sheetViews>
  <sheetFormatPr defaultRowHeight="15" x14ac:dyDescent="0.25"/>
  <cols>
    <col min="1" max="1" width="23.5703125" customWidth="1"/>
    <col min="2" max="2" width="22" customWidth="1"/>
    <col min="3" max="3" width="8.7109375" customWidth="1"/>
    <col min="4" max="4" width="7.5703125" customWidth="1"/>
    <col min="5" max="5" width="9" customWidth="1"/>
    <col min="6" max="6" width="12.85546875" customWidth="1"/>
    <col min="7" max="7" width="15.140625" customWidth="1"/>
    <col min="8" max="8" width="25.42578125" customWidth="1"/>
    <col min="9" max="9" width="38.5703125" customWidth="1"/>
  </cols>
  <sheetData>
    <row r="1" spans="1:10" ht="20.100000000000001" customHeight="1" x14ac:dyDescent="0.25">
      <c r="A1" s="1794" t="s">
        <v>1006</v>
      </c>
      <c r="B1" s="1794"/>
      <c r="C1" s="1794"/>
      <c r="D1" s="1794"/>
      <c r="E1" s="1794"/>
      <c r="F1" s="1794"/>
      <c r="G1" s="1794"/>
      <c r="H1" s="1794"/>
      <c r="I1" s="1794"/>
    </row>
    <row r="2" spans="1:10" ht="38.450000000000003" customHeight="1" x14ac:dyDescent="0.25">
      <c r="A2" s="1589" t="s">
        <v>1038</v>
      </c>
      <c r="B2" s="1589"/>
      <c r="C2" s="1589"/>
      <c r="D2" s="1589"/>
      <c r="E2" s="1589"/>
      <c r="F2" s="1589"/>
      <c r="G2" s="1589"/>
      <c r="H2" s="1589"/>
      <c r="I2" s="1589"/>
    </row>
    <row r="3" spans="1:10" s="448" customFormat="1" ht="25.5" customHeight="1" thickBot="1" x14ac:dyDescent="0.3">
      <c r="A3" s="702" t="s">
        <v>964</v>
      </c>
      <c r="B3" s="54"/>
      <c r="C3" s="54"/>
      <c r="D3" s="54"/>
      <c r="E3" s="54"/>
      <c r="F3" s="54"/>
      <c r="G3" s="54"/>
      <c r="H3" s="603"/>
      <c r="I3" s="54" t="s">
        <v>828</v>
      </c>
    </row>
    <row r="4" spans="1:10" ht="33" customHeight="1" thickBot="1" x14ac:dyDescent="0.3">
      <c r="A4" s="1596" t="s">
        <v>775</v>
      </c>
      <c r="B4" s="2165" t="s">
        <v>511</v>
      </c>
      <c r="C4" s="2167" t="s">
        <v>829</v>
      </c>
      <c r="D4" s="2167"/>
      <c r="E4" s="2167"/>
      <c r="F4" s="2167"/>
      <c r="G4" s="878" t="s">
        <v>517</v>
      </c>
      <c r="H4" s="2167" t="s">
        <v>368</v>
      </c>
      <c r="I4" s="1592" t="s">
        <v>855</v>
      </c>
    </row>
    <row r="5" spans="1:10" ht="33.6" customHeight="1" thickBot="1" x14ac:dyDescent="0.3">
      <c r="A5" s="1597"/>
      <c r="B5" s="2166"/>
      <c r="C5" s="880">
        <v>4</v>
      </c>
      <c r="D5" s="880">
        <v>6</v>
      </c>
      <c r="E5" s="880">
        <v>8</v>
      </c>
      <c r="F5" s="902" t="s">
        <v>640</v>
      </c>
      <c r="G5" s="881" t="s">
        <v>372</v>
      </c>
      <c r="H5" s="2166"/>
      <c r="I5" s="1779"/>
    </row>
    <row r="6" spans="1:10" ht="15.95" customHeight="1" thickBot="1" x14ac:dyDescent="0.3">
      <c r="A6" s="882" t="s">
        <v>780</v>
      </c>
      <c r="B6" s="515"/>
      <c r="C6" s="883"/>
      <c r="D6" s="883"/>
      <c r="E6" s="883"/>
      <c r="F6" s="883"/>
      <c r="G6" s="884"/>
      <c r="H6" s="885"/>
      <c r="I6" s="886" t="s">
        <v>698</v>
      </c>
    </row>
    <row r="7" spans="1:10" s="454" customFormat="1" ht="15.95" customHeight="1" x14ac:dyDescent="0.25">
      <c r="A7" s="2159" t="s">
        <v>123</v>
      </c>
      <c r="B7" s="908" t="s">
        <v>518</v>
      </c>
      <c r="C7" s="909">
        <v>112</v>
      </c>
      <c r="D7" s="909">
        <v>97</v>
      </c>
      <c r="E7" s="909">
        <v>98</v>
      </c>
      <c r="F7" s="909">
        <v>7</v>
      </c>
      <c r="G7" s="909">
        <f t="shared" ref="G7:G12" si="0">SUM(C7:F7)</f>
        <v>314</v>
      </c>
      <c r="H7" s="901" t="s">
        <v>373</v>
      </c>
      <c r="I7" s="1962" t="s">
        <v>396</v>
      </c>
      <c r="J7" s="428"/>
    </row>
    <row r="8" spans="1:10" s="454" customFormat="1" ht="15.95" customHeight="1" x14ac:dyDescent="0.25">
      <c r="A8" s="2159"/>
      <c r="B8" s="890" t="s">
        <v>519</v>
      </c>
      <c r="C8" s="891">
        <v>22</v>
      </c>
      <c r="D8" s="891">
        <v>20</v>
      </c>
      <c r="E8" s="891">
        <v>2</v>
      </c>
      <c r="F8" s="891">
        <v>0</v>
      </c>
      <c r="G8" s="891">
        <f t="shared" si="0"/>
        <v>44</v>
      </c>
      <c r="H8" s="892" t="s">
        <v>374</v>
      </c>
      <c r="I8" s="1962"/>
    </row>
    <row r="9" spans="1:10" s="454" customFormat="1" ht="15.95" customHeight="1" x14ac:dyDescent="0.25">
      <c r="A9" s="2159"/>
      <c r="B9" s="890" t="s">
        <v>520</v>
      </c>
      <c r="C9" s="891">
        <v>101</v>
      </c>
      <c r="D9" s="891">
        <v>82</v>
      </c>
      <c r="E9" s="891">
        <v>0</v>
      </c>
      <c r="F9" s="891">
        <v>5</v>
      </c>
      <c r="G9" s="891">
        <f t="shared" si="0"/>
        <v>188</v>
      </c>
      <c r="H9" s="892" t="s">
        <v>376</v>
      </c>
      <c r="I9" s="1962"/>
    </row>
    <row r="10" spans="1:10" s="454" customFormat="1" ht="15.95" customHeight="1" x14ac:dyDescent="0.25">
      <c r="A10" s="2159"/>
      <c r="B10" s="890" t="s">
        <v>521</v>
      </c>
      <c r="C10" s="891">
        <v>0</v>
      </c>
      <c r="D10" s="891">
        <v>0</v>
      </c>
      <c r="E10" s="891">
        <v>0</v>
      </c>
      <c r="F10" s="891">
        <v>0</v>
      </c>
      <c r="G10" s="891">
        <f t="shared" si="0"/>
        <v>0</v>
      </c>
      <c r="H10" s="892" t="s">
        <v>385</v>
      </c>
      <c r="I10" s="1962"/>
    </row>
    <row r="11" spans="1:10" s="454" customFormat="1" ht="15.95" customHeight="1" x14ac:dyDescent="0.25">
      <c r="A11" s="2159"/>
      <c r="B11" s="890" t="s">
        <v>823</v>
      </c>
      <c r="C11" s="891">
        <v>3</v>
      </c>
      <c r="D11" s="891">
        <v>0</v>
      </c>
      <c r="E11" s="891">
        <v>0</v>
      </c>
      <c r="F11" s="891">
        <v>0</v>
      </c>
      <c r="G11" s="891">
        <f t="shared" si="0"/>
        <v>3</v>
      </c>
      <c r="H11" s="892" t="s">
        <v>386</v>
      </c>
      <c r="I11" s="1962"/>
    </row>
    <row r="12" spans="1:10" s="454" customFormat="1" ht="15.95" customHeight="1" x14ac:dyDescent="0.25">
      <c r="A12" s="2159"/>
      <c r="B12" s="890" t="s">
        <v>824</v>
      </c>
      <c r="C12" s="891">
        <v>5</v>
      </c>
      <c r="D12" s="891">
        <v>2</v>
      </c>
      <c r="E12" s="891">
        <v>0</v>
      </c>
      <c r="F12" s="891">
        <v>3</v>
      </c>
      <c r="G12" s="891">
        <f t="shared" si="0"/>
        <v>10</v>
      </c>
      <c r="H12" s="892" t="s">
        <v>410</v>
      </c>
      <c r="I12" s="1962"/>
    </row>
    <row r="13" spans="1:10" s="454" customFormat="1" ht="15.95" customHeight="1" thickBot="1" x14ac:dyDescent="0.3">
      <c r="A13" s="2159"/>
      <c r="B13" s="893" t="s">
        <v>522</v>
      </c>
      <c r="C13" s="903">
        <v>12</v>
      </c>
      <c r="D13" s="903">
        <v>0</v>
      </c>
      <c r="E13" s="903">
        <v>0</v>
      </c>
      <c r="F13" s="903">
        <v>0</v>
      </c>
      <c r="G13" s="903">
        <v>12</v>
      </c>
      <c r="H13" s="894" t="s">
        <v>495</v>
      </c>
      <c r="I13" s="1962"/>
    </row>
    <row r="14" spans="1:10" s="454" customFormat="1" ht="15.95" customHeight="1" thickBot="1" x14ac:dyDescent="0.3">
      <c r="A14" s="2160"/>
      <c r="B14" s="895" t="s">
        <v>517</v>
      </c>
      <c r="C14" s="906">
        <f>SUM(C7:C13)</f>
        <v>255</v>
      </c>
      <c r="D14" s="906">
        <f>SUM(D7:D13)</f>
        <v>201</v>
      </c>
      <c r="E14" s="906">
        <f>SUM(E7:E13)</f>
        <v>100</v>
      </c>
      <c r="F14" s="906">
        <f>SUM(F7:F13)</f>
        <v>15</v>
      </c>
      <c r="G14" s="906">
        <f>SUM(C14:F14)</f>
        <v>571</v>
      </c>
      <c r="H14" s="896" t="s">
        <v>372</v>
      </c>
      <c r="I14" s="2161"/>
    </row>
    <row r="15" spans="1:10" ht="15.95" customHeight="1" x14ac:dyDescent="0.25">
      <c r="A15" s="2159" t="s">
        <v>928</v>
      </c>
      <c r="B15" s="908" t="s">
        <v>518</v>
      </c>
      <c r="C15" s="909">
        <v>211</v>
      </c>
      <c r="D15" s="909">
        <v>145</v>
      </c>
      <c r="E15" s="909">
        <v>85</v>
      </c>
      <c r="F15" s="909">
        <v>78</v>
      </c>
      <c r="G15" s="909">
        <f>SUM(C15:F15)</f>
        <v>519</v>
      </c>
      <c r="H15" s="901" t="s">
        <v>373</v>
      </c>
      <c r="I15" s="1962" t="s">
        <v>932</v>
      </c>
    </row>
    <row r="16" spans="1:10" ht="15.95" customHeight="1" x14ac:dyDescent="0.25">
      <c r="A16" s="2159"/>
      <c r="B16" s="890" t="s">
        <v>519</v>
      </c>
      <c r="C16" s="891">
        <v>0</v>
      </c>
      <c r="D16" s="891">
        <v>0</v>
      </c>
      <c r="E16" s="891">
        <v>0</v>
      </c>
      <c r="F16" s="891">
        <v>0</v>
      </c>
      <c r="G16" s="891">
        <f>SUM(C16:F16)</f>
        <v>0</v>
      </c>
      <c r="H16" s="892" t="s">
        <v>374</v>
      </c>
      <c r="I16" s="1962"/>
    </row>
    <row r="17" spans="1:9" ht="15.95" customHeight="1" x14ac:dyDescent="0.25">
      <c r="A17" s="2159"/>
      <c r="B17" s="890" t="s">
        <v>520</v>
      </c>
      <c r="C17" s="891">
        <v>5</v>
      </c>
      <c r="D17" s="891">
        <v>2</v>
      </c>
      <c r="E17" s="891">
        <v>1</v>
      </c>
      <c r="F17" s="891">
        <v>2</v>
      </c>
      <c r="G17" s="891">
        <v>10</v>
      </c>
      <c r="H17" s="892" t="s">
        <v>376</v>
      </c>
      <c r="I17" s="1962"/>
    </row>
    <row r="18" spans="1:9" ht="15.95" customHeight="1" x14ac:dyDescent="0.25">
      <c r="A18" s="2159"/>
      <c r="B18" s="890" t="s">
        <v>521</v>
      </c>
      <c r="C18" s="891">
        <v>4</v>
      </c>
      <c r="D18" s="891">
        <v>0</v>
      </c>
      <c r="E18" s="891">
        <v>2</v>
      </c>
      <c r="F18" s="891">
        <v>2</v>
      </c>
      <c r="G18" s="891">
        <f>SUM(C18:F18)</f>
        <v>8</v>
      </c>
      <c r="H18" s="892" t="s">
        <v>385</v>
      </c>
      <c r="I18" s="1962"/>
    </row>
    <row r="19" spans="1:9" ht="15.95" customHeight="1" x14ac:dyDescent="0.25">
      <c r="A19" s="2159"/>
      <c r="B19" s="890" t="s">
        <v>823</v>
      </c>
      <c r="C19" s="891">
        <v>5</v>
      </c>
      <c r="D19" s="891">
        <v>0</v>
      </c>
      <c r="E19" s="891">
        <v>0</v>
      </c>
      <c r="F19" s="891">
        <v>0</v>
      </c>
      <c r="G19" s="891">
        <v>5</v>
      </c>
      <c r="H19" s="892" t="s">
        <v>386</v>
      </c>
      <c r="I19" s="1962"/>
    </row>
    <row r="20" spans="1:9" ht="15.95" customHeight="1" x14ac:dyDescent="0.25">
      <c r="A20" s="2159"/>
      <c r="B20" s="890" t="s">
        <v>824</v>
      </c>
      <c r="C20" s="891">
        <v>0</v>
      </c>
      <c r="D20" s="891">
        <v>0</v>
      </c>
      <c r="E20" s="891">
        <v>5</v>
      </c>
      <c r="F20" s="891">
        <v>0</v>
      </c>
      <c r="G20" s="891">
        <v>5</v>
      </c>
      <c r="H20" s="892" t="s">
        <v>410</v>
      </c>
      <c r="I20" s="1962"/>
    </row>
    <row r="21" spans="1:9" ht="15.95" customHeight="1" thickBot="1" x14ac:dyDescent="0.3">
      <c r="A21" s="2159"/>
      <c r="B21" s="893" t="s">
        <v>522</v>
      </c>
      <c r="C21" s="903">
        <v>0</v>
      </c>
      <c r="D21" s="903">
        <v>0</v>
      </c>
      <c r="E21" s="903">
        <v>0</v>
      </c>
      <c r="F21" s="903">
        <v>0</v>
      </c>
      <c r="G21" s="903">
        <v>0</v>
      </c>
      <c r="H21" s="894" t="s">
        <v>495</v>
      </c>
      <c r="I21" s="1962"/>
    </row>
    <row r="22" spans="1:9" ht="15.95" customHeight="1" thickBot="1" x14ac:dyDescent="0.3">
      <c r="A22" s="2160"/>
      <c r="B22" s="895" t="s">
        <v>517</v>
      </c>
      <c r="C22" s="906">
        <f>SUM(C15:C21)</f>
        <v>225</v>
      </c>
      <c r="D22" s="906">
        <f>SUM(D15:D21)</f>
        <v>147</v>
      </c>
      <c r="E22" s="906">
        <f>SUM(E15:E21)</f>
        <v>93</v>
      </c>
      <c r="F22" s="906">
        <f>SUM(F15:F21)</f>
        <v>82</v>
      </c>
      <c r="G22" s="906">
        <f>SUM(G15:G21)</f>
        <v>547</v>
      </c>
      <c r="H22" s="896" t="s">
        <v>372</v>
      </c>
      <c r="I22" s="2161"/>
    </row>
    <row r="23" spans="1:9" ht="15.95" customHeight="1" x14ac:dyDescent="0.25">
      <c r="A23" s="2158" t="s">
        <v>139</v>
      </c>
      <c r="B23" s="904" t="s">
        <v>518</v>
      </c>
      <c r="C23" s="905">
        <v>65</v>
      </c>
      <c r="D23" s="905">
        <v>45</v>
      </c>
      <c r="E23" s="905">
        <v>0</v>
      </c>
      <c r="F23" s="905">
        <v>0</v>
      </c>
      <c r="G23" s="905">
        <f t="shared" ref="G23:G30" si="1">SUM(C23:F23)</f>
        <v>110</v>
      </c>
      <c r="H23" s="900" t="s">
        <v>373</v>
      </c>
      <c r="I23" s="1969" t="s">
        <v>397</v>
      </c>
    </row>
    <row r="24" spans="1:9" ht="15.95" customHeight="1" x14ac:dyDescent="0.25">
      <c r="A24" s="2159"/>
      <c r="B24" s="890" t="s">
        <v>519</v>
      </c>
      <c r="C24" s="891">
        <v>2</v>
      </c>
      <c r="D24" s="891">
        <v>0</v>
      </c>
      <c r="E24" s="891">
        <v>0</v>
      </c>
      <c r="F24" s="891">
        <v>0</v>
      </c>
      <c r="G24" s="891">
        <f t="shared" si="1"/>
        <v>2</v>
      </c>
      <c r="H24" s="892" t="s">
        <v>374</v>
      </c>
      <c r="I24" s="1962"/>
    </row>
    <row r="25" spans="1:9" ht="15.95" customHeight="1" x14ac:dyDescent="0.25">
      <c r="A25" s="2159"/>
      <c r="B25" s="890" t="s">
        <v>520</v>
      </c>
      <c r="C25" s="891">
        <v>0</v>
      </c>
      <c r="D25" s="891">
        <v>0</v>
      </c>
      <c r="E25" s="891">
        <v>0</v>
      </c>
      <c r="F25" s="891">
        <v>0</v>
      </c>
      <c r="G25" s="891">
        <f t="shared" si="1"/>
        <v>0</v>
      </c>
      <c r="H25" s="892" t="s">
        <v>376</v>
      </c>
      <c r="I25" s="1962"/>
    </row>
    <row r="26" spans="1:9" ht="15.95" customHeight="1" x14ac:dyDescent="0.25">
      <c r="A26" s="2159"/>
      <c r="B26" s="890" t="s">
        <v>521</v>
      </c>
      <c r="C26" s="891">
        <v>2</v>
      </c>
      <c r="D26" s="891">
        <v>0</v>
      </c>
      <c r="E26" s="891">
        <v>0</v>
      </c>
      <c r="F26" s="891">
        <v>0</v>
      </c>
      <c r="G26" s="891">
        <f t="shared" si="1"/>
        <v>2</v>
      </c>
      <c r="H26" s="892" t="s">
        <v>385</v>
      </c>
      <c r="I26" s="1962"/>
    </row>
    <row r="27" spans="1:9" ht="15.95" customHeight="1" x14ac:dyDescent="0.25">
      <c r="A27" s="2159"/>
      <c r="B27" s="890" t="s">
        <v>823</v>
      </c>
      <c r="C27" s="891">
        <v>0</v>
      </c>
      <c r="D27" s="891">
        <v>0</v>
      </c>
      <c r="E27" s="891">
        <v>0</v>
      </c>
      <c r="F27" s="891">
        <v>0</v>
      </c>
      <c r="G27" s="891">
        <f t="shared" si="1"/>
        <v>0</v>
      </c>
      <c r="H27" s="892" t="s">
        <v>386</v>
      </c>
      <c r="I27" s="1962"/>
    </row>
    <row r="28" spans="1:9" ht="15.95" customHeight="1" x14ac:dyDescent="0.25">
      <c r="A28" s="2159"/>
      <c r="B28" s="890" t="s">
        <v>824</v>
      </c>
      <c r="C28" s="891">
        <v>5</v>
      </c>
      <c r="D28" s="891">
        <v>0</v>
      </c>
      <c r="E28" s="891">
        <v>0</v>
      </c>
      <c r="F28" s="891">
        <v>0</v>
      </c>
      <c r="G28" s="891">
        <f t="shared" si="1"/>
        <v>5</v>
      </c>
      <c r="H28" s="892" t="s">
        <v>410</v>
      </c>
      <c r="I28" s="1962"/>
    </row>
    <row r="29" spans="1:9" ht="15.95" customHeight="1" thickBot="1" x14ac:dyDescent="0.3">
      <c r="A29" s="2159"/>
      <c r="B29" s="893" t="s">
        <v>522</v>
      </c>
      <c r="C29" s="891">
        <v>0</v>
      </c>
      <c r="D29" s="891">
        <v>0</v>
      </c>
      <c r="E29" s="891">
        <v>2</v>
      </c>
      <c r="F29" s="891">
        <v>0</v>
      </c>
      <c r="G29" s="891">
        <f t="shared" si="1"/>
        <v>2</v>
      </c>
      <c r="H29" s="897" t="s">
        <v>495</v>
      </c>
      <c r="I29" s="1962"/>
    </row>
    <row r="30" spans="1:9" ht="15.95" customHeight="1" thickBot="1" x14ac:dyDescent="0.3">
      <c r="A30" s="2160"/>
      <c r="B30" s="895" t="s">
        <v>517</v>
      </c>
      <c r="C30" s="906">
        <f>SUM(C23:C29)</f>
        <v>74</v>
      </c>
      <c r="D30" s="906">
        <f>SUM(D23:D29)</f>
        <v>45</v>
      </c>
      <c r="E30" s="906">
        <f>SUM(E23:E29)</f>
        <v>2</v>
      </c>
      <c r="F30" s="906">
        <v>0</v>
      </c>
      <c r="G30" s="906">
        <f t="shared" si="1"/>
        <v>121</v>
      </c>
      <c r="H30" s="896" t="s">
        <v>372</v>
      </c>
      <c r="I30" s="2161"/>
    </row>
    <row r="31" spans="1:9" ht="15.95" customHeight="1" x14ac:dyDescent="0.25">
      <c r="A31" s="2163" t="s">
        <v>354</v>
      </c>
      <c r="B31" s="887" t="s">
        <v>518</v>
      </c>
      <c r="C31" s="888">
        <v>15</v>
      </c>
      <c r="D31" s="888">
        <v>0</v>
      </c>
      <c r="E31" s="888">
        <v>0</v>
      </c>
      <c r="F31" s="888">
        <v>0</v>
      </c>
      <c r="G31" s="888">
        <v>15</v>
      </c>
      <c r="H31" s="889" t="s">
        <v>373</v>
      </c>
      <c r="I31" s="2053" t="s">
        <v>398</v>
      </c>
    </row>
    <row r="32" spans="1:9" ht="15.95" customHeight="1" x14ac:dyDescent="0.25">
      <c r="A32" s="2163"/>
      <c r="B32" s="890" t="s">
        <v>519</v>
      </c>
      <c r="C32" s="891">
        <v>0</v>
      </c>
      <c r="D32" s="891">
        <v>0</v>
      </c>
      <c r="E32" s="891">
        <v>0</v>
      </c>
      <c r="F32" s="891">
        <v>0</v>
      </c>
      <c r="G32" s="891">
        <v>0</v>
      </c>
      <c r="H32" s="892" t="s">
        <v>374</v>
      </c>
      <c r="I32" s="1959"/>
    </row>
    <row r="33" spans="1:9" ht="15.95" customHeight="1" x14ac:dyDescent="0.25">
      <c r="A33" s="2163"/>
      <c r="B33" s="890" t="s">
        <v>520</v>
      </c>
      <c r="C33" s="891">
        <v>0</v>
      </c>
      <c r="D33" s="891">
        <v>0</v>
      </c>
      <c r="E33" s="891">
        <v>0</v>
      </c>
      <c r="F33" s="891">
        <v>0</v>
      </c>
      <c r="G33" s="891">
        <v>0</v>
      </c>
      <c r="H33" s="892" t="s">
        <v>376</v>
      </c>
      <c r="I33" s="1959"/>
    </row>
    <row r="34" spans="1:9" ht="15.95" customHeight="1" x14ac:dyDescent="0.25">
      <c r="A34" s="2163"/>
      <c r="B34" s="890" t="s">
        <v>521</v>
      </c>
      <c r="C34" s="891">
        <v>0</v>
      </c>
      <c r="D34" s="891">
        <v>0</v>
      </c>
      <c r="E34" s="891">
        <v>0</v>
      </c>
      <c r="F34" s="891">
        <v>0</v>
      </c>
      <c r="G34" s="891">
        <v>0</v>
      </c>
      <c r="H34" s="892" t="s">
        <v>385</v>
      </c>
      <c r="I34" s="1959"/>
    </row>
    <row r="35" spans="1:9" ht="15.95" customHeight="1" x14ac:dyDescent="0.25">
      <c r="A35" s="2163"/>
      <c r="B35" s="890" t="s">
        <v>823</v>
      </c>
      <c r="C35" s="891">
        <v>0</v>
      </c>
      <c r="D35" s="891">
        <v>0</v>
      </c>
      <c r="E35" s="891">
        <v>0</v>
      </c>
      <c r="F35" s="891">
        <v>0</v>
      </c>
      <c r="G35" s="891">
        <v>0</v>
      </c>
      <c r="H35" s="892" t="s">
        <v>386</v>
      </c>
      <c r="I35" s="1959"/>
    </row>
    <row r="36" spans="1:9" ht="15.95" customHeight="1" x14ac:dyDescent="0.25">
      <c r="A36" s="2163"/>
      <c r="B36" s="890" t="s">
        <v>824</v>
      </c>
      <c r="C36" s="891">
        <v>2</v>
      </c>
      <c r="D36" s="891">
        <v>0</v>
      </c>
      <c r="E36" s="891">
        <v>0</v>
      </c>
      <c r="F36" s="891">
        <v>0</v>
      </c>
      <c r="G36" s="891">
        <f>SUM(C36:F36)</f>
        <v>2</v>
      </c>
      <c r="H36" s="892" t="s">
        <v>410</v>
      </c>
      <c r="I36" s="1959"/>
    </row>
    <row r="37" spans="1:9" ht="15.95" customHeight="1" thickBot="1" x14ac:dyDescent="0.3">
      <c r="A37" s="2163"/>
      <c r="B37" s="893" t="s">
        <v>522</v>
      </c>
      <c r="C37" s="891">
        <v>0</v>
      </c>
      <c r="D37" s="891">
        <v>0</v>
      </c>
      <c r="E37" s="891">
        <v>1</v>
      </c>
      <c r="F37" s="891">
        <v>0</v>
      </c>
      <c r="G37" s="891">
        <f>SUM(C37:F37)</f>
        <v>1</v>
      </c>
      <c r="H37" s="897" t="s">
        <v>495</v>
      </c>
      <c r="I37" s="1959"/>
    </row>
    <row r="38" spans="1:9" ht="15.95" customHeight="1" thickBot="1" x14ac:dyDescent="0.3">
      <c r="A38" s="2164"/>
      <c r="B38" s="895" t="s">
        <v>517</v>
      </c>
      <c r="C38" s="906">
        <f>SUM(C31:C37)</f>
        <v>17</v>
      </c>
      <c r="D38" s="906">
        <v>0</v>
      </c>
      <c r="E38" s="906">
        <f>SUM(E31:E37)</f>
        <v>1</v>
      </c>
      <c r="F38" s="906">
        <v>0</v>
      </c>
      <c r="G38" s="906">
        <f>SUM(G31:G37)</f>
        <v>18</v>
      </c>
      <c r="H38" s="896" t="s">
        <v>372</v>
      </c>
      <c r="I38" s="1960"/>
    </row>
    <row r="39" spans="1:9" ht="15.95" customHeight="1" x14ac:dyDescent="0.25">
      <c r="A39" s="2158" t="s">
        <v>33</v>
      </c>
      <c r="B39" s="887" t="s">
        <v>518</v>
      </c>
      <c r="C39" s="898">
        <v>312</v>
      </c>
      <c r="D39" s="898">
        <v>241</v>
      </c>
      <c r="E39" s="898">
        <v>147</v>
      </c>
      <c r="F39" s="898">
        <v>108</v>
      </c>
      <c r="G39" s="891">
        <f>SUM(C39:F39)</f>
        <v>808</v>
      </c>
      <c r="H39" s="889" t="s">
        <v>373</v>
      </c>
      <c r="I39" s="2053" t="s">
        <v>853</v>
      </c>
    </row>
    <row r="40" spans="1:9" ht="15.95" customHeight="1" x14ac:dyDescent="0.25">
      <c r="A40" s="2159"/>
      <c r="B40" s="890" t="s">
        <v>519</v>
      </c>
      <c r="C40" s="899">
        <v>0</v>
      </c>
      <c r="D40" s="899">
        <v>0</v>
      </c>
      <c r="E40" s="899">
        <v>0</v>
      </c>
      <c r="F40" s="899">
        <v>0</v>
      </c>
      <c r="G40" s="891">
        <v>0</v>
      </c>
      <c r="H40" s="892" t="s">
        <v>374</v>
      </c>
      <c r="I40" s="1959"/>
    </row>
    <row r="41" spans="1:9" ht="15.95" customHeight="1" x14ac:dyDescent="0.25">
      <c r="A41" s="2159"/>
      <c r="B41" s="890" t="s">
        <v>520</v>
      </c>
      <c r="C41" s="899">
        <v>10</v>
      </c>
      <c r="D41" s="899">
        <v>3</v>
      </c>
      <c r="E41" s="899">
        <v>15</v>
      </c>
      <c r="F41" s="899">
        <v>5</v>
      </c>
      <c r="G41" s="891">
        <f t="shared" ref="G41:G58" si="2">SUM(C41:F41)</f>
        <v>33</v>
      </c>
      <c r="H41" s="892" t="s">
        <v>376</v>
      </c>
      <c r="I41" s="1959"/>
    </row>
    <row r="42" spans="1:9" ht="15.95" customHeight="1" x14ac:dyDescent="0.25">
      <c r="A42" s="2159"/>
      <c r="B42" s="890" t="s">
        <v>521</v>
      </c>
      <c r="C42" s="899">
        <v>29</v>
      </c>
      <c r="D42" s="899">
        <v>0</v>
      </c>
      <c r="E42" s="899">
        <v>0</v>
      </c>
      <c r="F42" s="899">
        <v>10</v>
      </c>
      <c r="G42" s="891">
        <f t="shared" si="2"/>
        <v>39</v>
      </c>
      <c r="H42" s="892" t="s">
        <v>385</v>
      </c>
      <c r="I42" s="1959"/>
    </row>
    <row r="43" spans="1:9" ht="15.95" customHeight="1" x14ac:dyDescent="0.25">
      <c r="A43" s="2159"/>
      <c r="B43" s="890" t="s">
        <v>823</v>
      </c>
      <c r="C43" s="899">
        <v>0</v>
      </c>
      <c r="D43" s="899">
        <v>0</v>
      </c>
      <c r="E43" s="899">
        <v>0</v>
      </c>
      <c r="F43" s="899">
        <v>1</v>
      </c>
      <c r="G43" s="891">
        <f t="shared" si="2"/>
        <v>1</v>
      </c>
      <c r="H43" s="892" t="s">
        <v>386</v>
      </c>
      <c r="I43" s="1959"/>
    </row>
    <row r="44" spans="1:9" ht="15.95" customHeight="1" x14ac:dyDescent="0.25">
      <c r="A44" s="2159"/>
      <c r="B44" s="890" t="s">
        <v>824</v>
      </c>
      <c r="C44" s="899">
        <v>20</v>
      </c>
      <c r="D44" s="899">
        <v>4</v>
      </c>
      <c r="E44" s="899">
        <v>0</v>
      </c>
      <c r="F44" s="899">
        <v>20</v>
      </c>
      <c r="G44" s="891">
        <f t="shared" si="2"/>
        <v>44</v>
      </c>
      <c r="H44" s="892" t="s">
        <v>410</v>
      </c>
      <c r="I44" s="1959"/>
    </row>
    <row r="45" spans="1:9" ht="15.95" customHeight="1" thickBot="1" x14ac:dyDescent="0.3">
      <c r="A45" s="2159"/>
      <c r="B45" s="893" t="s">
        <v>522</v>
      </c>
      <c r="C45" s="899">
        <v>30</v>
      </c>
      <c r="D45" s="899">
        <v>0</v>
      </c>
      <c r="E45" s="899">
        <v>0</v>
      </c>
      <c r="F45" s="899">
        <v>7</v>
      </c>
      <c r="G45" s="891">
        <f t="shared" si="2"/>
        <v>37</v>
      </c>
      <c r="H45" s="897" t="s">
        <v>495</v>
      </c>
      <c r="I45" s="1959"/>
    </row>
    <row r="46" spans="1:9" ht="15.95" customHeight="1" thickBot="1" x14ac:dyDescent="0.3">
      <c r="A46" s="2160"/>
      <c r="B46" s="895" t="s">
        <v>517</v>
      </c>
      <c r="C46" s="906">
        <f>SUM(C39:C45)</f>
        <v>401</v>
      </c>
      <c r="D46" s="906">
        <f>SUM(D39:D45)</f>
        <v>248</v>
      </c>
      <c r="E46" s="906">
        <f>SUM(E39:E45)</f>
        <v>162</v>
      </c>
      <c r="F46" s="906">
        <f>SUM(F39:F45)</f>
        <v>151</v>
      </c>
      <c r="G46" s="906">
        <f t="shared" si="2"/>
        <v>962</v>
      </c>
      <c r="H46" s="896" t="s">
        <v>372</v>
      </c>
      <c r="I46" s="1960"/>
    </row>
    <row r="47" spans="1:9" ht="15.95" customHeight="1" x14ac:dyDescent="0.25">
      <c r="A47" s="2158" t="s">
        <v>134</v>
      </c>
      <c r="B47" s="887" t="s">
        <v>518</v>
      </c>
      <c r="C47" s="898">
        <v>425</v>
      </c>
      <c r="D47" s="898">
        <v>447</v>
      </c>
      <c r="E47" s="898">
        <v>314</v>
      </c>
      <c r="F47" s="898">
        <v>118</v>
      </c>
      <c r="G47" s="888">
        <f t="shared" si="2"/>
        <v>1304</v>
      </c>
      <c r="H47" s="889" t="s">
        <v>373</v>
      </c>
      <c r="I47" s="1969" t="s">
        <v>400</v>
      </c>
    </row>
    <row r="48" spans="1:9" ht="15.95" customHeight="1" x14ac:dyDescent="0.25">
      <c r="A48" s="2159"/>
      <c r="B48" s="890" t="s">
        <v>519</v>
      </c>
      <c r="C48" s="899">
        <v>3</v>
      </c>
      <c r="D48" s="899">
        <v>0</v>
      </c>
      <c r="E48" s="899">
        <v>0</v>
      </c>
      <c r="F48" s="899">
        <v>0</v>
      </c>
      <c r="G48" s="891">
        <f t="shared" si="2"/>
        <v>3</v>
      </c>
      <c r="H48" s="892" t="s">
        <v>374</v>
      </c>
      <c r="I48" s="1962"/>
    </row>
    <row r="49" spans="1:10" ht="15.95" customHeight="1" x14ac:dyDescent="0.25">
      <c r="A49" s="2159"/>
      <c r="B49" s="890" t="s">
        <v>520</v>
      </c>
      <c r="C49" s="899">
        <v>20</v>
      </c>
      <c r="D49" s="899">
        <v>14</v>
      </c>
      <c r="E49" s="899">
        <v>10</v>
      </c>
      <c r="F49" s="899">
        <v>0</v>
      </c>
      <c r="G49" s="891">
        <f t="shared" si="2"/>
        <v>44</v>
      </c>
      <c r="H49" s="892" t="s">
        <v>376</v>
      </c>
      <c r="I49" s="1962"/>
    </row>
    <row r="50" spans="1:10" ht="15.95" customHeight="1" x14ac:dyDescent="0.25">
      <c r="A50" s="2159"/>
      <c r="B50" s="890" t="s">
        <v>521</v>
      </c>
      <c r="C50" s="899">
        <v>0</v>
      </c>
      <c r="D50" s="899">
        <v>0</v>
      </c>
      <c r="E50" s="899">
        <v>5</v>
      </c>
      <c r="F50" s="899">
        <v>0</v>
      </c>
      <c r="G50" s="891">
        <f t="shared" si="2"/>
        <v>5</v>
      </c>
      <c r="H50" s="892" t="s">
        <v>385</v>
      </c>
      <c r="I50" s="1962"/>
    </row>
    <row r="51" spans="1:10" ht="15.95" customHeight="1" x14ac:dyDescent="0.25">
      <c r="A51" s="2159"/>
      <c r="B51" s="890" t="s">
        <v>823</v>
      </c>
      <c r="C51" s="899">
        <v>10</v>
      </c>
      <c r="D51" s="899">
        <v>0</v>
      </c>
      <c r="E51" s="899">
        <v>0</v>
      </c>
      <c r="F51" s="899">
        <v>7</v>
      </c>
      <c r="G51" s="891">
        <f t="shared" si="2"/>
        <v>17</v>
      </c>
      <c r="H51" s="892" t="s">
        <v>386</v>
      </c>
      <c r="I51" s="1962"/>
    </row>
    <row r="52" spans="1:10" ht="15.95" customHeight="1" x14ac:dyDescent="0.25">
      <c r="A52" s="2159"/>
      <c r="B52" s="890" t="s">
        <v>824</v>
      </c>
      <c r="C52" s="899">
        <v>44</v>
      </c>
      <c r="D52" s="899">
        <v>0</v>
      </c>
      <c r="E52" s="899">
        <v>0</v>
      </c>
      <c r="F52" s="899">
        <v>0</v>
      </c>
      <c r="G52" s="891">
        <f t="shared" si="2"/>
        <v>44</v>
      </c>
      <c r="H52" s="892" t="s">
        <v>410</v>
      </c>
      <c r="I52" s="1962"/>
    </row>
    <row r="53" spans="1:10" ht="15.95" customHeight="1" thickBot="1" x14ac:dyDescent="0.3">
      <c r="A53" s="2159"/>
      <c r="B53" s="893" t="s">
        <v>522</v>
      </c>
      <c r="C53" s="899">
        <v>50</v>
      </c>
      <c r="D53" s="899">
        <v>0</v>
      </c>
      <c r="E53" s="899">
        <v>0</v>
      </c>
      <c r="F53" s="899">
        <v>39</v>
      </c>
      <c r="G53" s="891">
        <f t="shared" si="2"/>
        <v>89</v>
      </c>
      <c r="H53" s="897" t="s">
        <v>495</v>
      </c>
      <c r="I53" s="1962"/>
    </row>
    <row r="54" spans="1:10" ht="15.95" customHeight="1" thickBot="1" x14ac:dyDescent="0.3">
      <c r="A54" s="2160"/>
      <c r="B54" s="895" t="s">
        <v>517</v>
      </c>
      <c r="C54" s="906">
        <f>SUM(C47:C53)</f>
        <v>552</v>
      </c>
      <c r="D54" s="906">
        <f>SUM(D47:D53)</f>
        <v>461</v>
      </c>
      <c r="E54" s="906">
        <f>SUM(E47:E53)</f>
        <v>329</v>
      </c>
      <c r="F54" s="906">
        <f>SUM(F47:F53)</f>
        <v>164</v>
      </c>
      <c r="G54" s="906">
        <f t="shared" si="2"/>
        <v>1506</v>
      </c>
      <c r="H54" s="896" t="s">
        <v>372</v>
      </c>
      <c r="I54" s="2161"/>
    </row>
    <row r="55" spans="1:10" ht="15.95" customHeight="1" x14ac:dyDescent="0.25">
      <c r="A55" s="2158" t="s">
        <v>312</v>
      </c>
      <c r="B55" s="887" t="s">
        <v>518</v>
      </c>
      <c r="C55" s="898">
        <v>1091</v>
      </c>
      <c r="D55" s="898">
        <v>78</v>
      </c>
      <c r="E55" s="898">
        <v>69</v>
      </c>
      <c r="F55" s="898">
        <v>98</v>
      </c>
      <c r="G55" s="891">
        <f t="shared" si="2"/>
        <v>1336</v>
      </c>
      <c r="H55" s="889" t="s">
        <v>373</v>
      </c>
      <c r="I55" s="1969" t="s">
        <v>428</v>
      </c>
      <c r="J55">
        <v>1336</v>
      </c>
    </row>
    <row r="56" spans="1:10" ht="15.95" customHeight="1" x14ac:dyDescent="0.25">
      <c r="A56" s="2159"/>
      <c r="B56" s="890" t="s">
        <v>519</v>
      </c>
      <c r="C56" s="899">
        <v>0</v>
      </c>
      <c r="D56" s="899">
        <v>0</v>
      </c>
      <c r="E56" s="899">
        <v>0</v>
      </c>
      <c r="F56" s="899">
        <v>0</v>
      </c>
      <c r="G56" s="891">
        <f t="shared" si="2"/>
        <v>0</v>
      </c>
      <c r="H56" s="892" t="s">
        <v>374</v>
      </c>
      <c r="I56" s="1962"/>
    </row>
    <row r="57" spans="1:10" ht="15.95" customHeight="1" x14ac:dyDescent="0.25">
      <c r="A57" s="2159"/>
      <c r="B57" s="890" t="s">
        <v>520</v>
      </c>
      <c r="C57" s="899">
        <v>9</v>
      </c>
      <c r="D57" s="899">
        <v>109</v>
      </c>
      <c r="E57" s="899">
        <v>10</v>
      </c>
      <c r="F57" s="899">
        <v>3</v>
      </c>
      <c r="G57" s="891">
        <f t="shared" si="2"/>
        <v>131</v>
      </c>
      <c r="H57" s="892" t="s">
        <v>376</v>
      </c>
      <c r="I57" s="1962"/>
    </row>
    <row r="58" spans="1:10" ht="15.95" customHeight="1" x14ac:dyDescent="0.25">
      <c r="A58" s="2159"/>
      <c r="B58" s="890" t="s">
        <v>521</v>
      </c>
      <c r="C58" s="899">
        <v>0</v>
      </c>
      <c r="D58" s="899">
        <v>216</v>
      </c>
      <c r="E58" s="899">
        <v>1</v>
      </c>
      <c r="F58" s="899">
        <v>51</v>
      </c>
      <c r="G58" s="891">
        <f t="shared" si="2"/>
        <v>268</v>
      </c>
      <c r="H58" s="892" t="s">
        <v>385</v>
      </c>
      <c r="I58" s="1962"/>
    </row>
    <row r="59" spans="1:10" ht="15.95" customHeight="1" x14ac:dyDescent="0.25">
      <c r="A59" s="2159"/>
      <c r="B59" s="890" t="s">
        <v>823</v>
      </c>
      <c r="C59" s="899">
        <v>40</v>
      </c>
      <c r="D59" s="899">
        <v>33</v>
      </c>
      <c r="E59" s="899">
        <v>3</v>
      </c>
      <c r="F59" s="899">
        <v>5</v>
      </c>
      <c r="G59" s="891">
        <v>81</v>
      </c>
      <c r="H59" s="892" t="s">
        <v>386</v>
      </c>
      <c r="I59" s="1962"/>
    </row>
    <row r="60" spans="1:10" ht="15.95" customHeight="1" x14ac:dyDescent="0.25">
      <c r="A60" s="2159"/>
      <c r="B60" s="890" t="s">
        <v>824</v>
      </c>
      <c r="C60" s="899">
        <v>140</v>
      </c>
      <c r="D60" s="899">
        <v>133</v>
      </c>
      <c r="E60" s="899">
        <v>83</v>
      </c>
      <c r="F60" s="899">
        <v>15</v>
      </c>
      <c r="G60" s="891">
        <f>SUM(C60:F60)</f>
        <v>371</v>
      </c>
      <c r="H60" s="892" t="s">
        <v>410</v>
      </c>
      <c r="I60" s="1962"/>
    </row>
    <row r="61" spans="1:10" ht="15.95" customHeight="1" thickBot="1" x14ac:dyDescent="0.3">
      <c r="A61" s="2159"/>
      <c r="B61" s="893" t="s">
        <v>522</v>
      </c>
      <c r="C61" s="899">
        <v>20</v>
      </c>
      <c r="D61" s="899">
        <v>137</v>
      </c>
      <c r="E61" s="899">
        <v>143</v>
      </c>
      <c r="F61" s="899">
        <v>0</v>
      </c>
      <c r="G61" s="891">
        <f>SUM(C61:F61)</f>
        <v>300</v>
      </c>
      <c r="H61" s="897" t="s">
        <v>495</v>
      </c>
      <c r="I61" s="1962"/>
    </row>
    <row r="62" spans="1:10" ht="15.95" customHeight="1" thickBot="1" x14ac:dyDescent="0.3">
      <c r="A62" s="2160"/>
      <c r="B62" s="895" t="s">
        <v>517</v>
      </c>
      <c r="C62" s="906">
        <f>SUM(C55:C61)</f>
        <v>1300</v>
      </c>
      <c r="D62" s="906">
        <f>SUM(D55:D61)</f>
        <v>706</v>
      </c>
      <c r="E62" s="906">
        <f>SUM(E55:E61)</f>
        <v>309</v>
      </c>
      <c r="F62" s="906">
        <f>SUM(F55:F61)</f>
        <v>172</v>
      </c>
      <c r="G62" s="906">
        <f>SUM(G55:G61)</f>
        <v>2487</v>
      </c>
      <c r="H62" s="896" t="s">
        <v>372</v>
      </c>
      <c r="I62" s="2161"/>
    </row>
    <row r="63" spans="1:10" ht="15.95" customHeight="1" x14ac:dyDescent="0.25">
      <c r="A63" s="2158" t="s">
        <v>296</v>
      </c>
      <c r="B63" s="887" t="s">
        <v>518</v>
      </c>
      <c r="C63" s="898">
        <v>407</v>
      </c>
      <c r="D63" s="898">
        <v>9</v>
      </c>
      <c r="E63" s="898">
        <v>98</v>
      </c>
      <c r="F63" s="898">
        <v>143</v>
      </c>
      <c r="G63" s="888">
        <f t="shared" ref="G63:G74" si="3">SUM(C63:F63)</f>
        <v>657</v>
      </c>
      <c r="H63" s="889" t="s">
        <v>373</v>
      </c>
      <c r="I63" s="1969" t="s">
        <v>402</v>
      </c>
      <c r="J63">
        <v>657</v>
      </c>
    </row>
    <row r="64" spans="1:10" ht="15.95" customHeight="1" x14ac:dyDescent="0.25">
      <c r="A64" s="2159"/>
      <c r="B64" s="890" t="s">
        <v>519</v>
      </c>
      <c r="C64" s="899">
        <v>2</v>
      </c>
      <c r="D64" s="899">
        <v>0</v>
      </c>
      <c r="E64" s="899">
        <v>0</v>
      </c>
      <c r="F64" s="899">
        <v>0</v>
      </c>
      <c r="G64" s="891">
        <f t="shared" si="3"/>
        <v>2</v>
      </c>
      <c r="H64" s="892" t="s">
        <v>374</v>
      </c>
      <c r="I64" s="1962"/>
    </row>
    <row r="65" spans="1:10" ht="15.95" customHeight="1" x14ac:dyDescent="0.25">
      <c r="A65" s="2159"/>
      <c r="B65" s="890" t="s">
        <v>520</v>
      </c>
      <c r="C65" s="899">
        <v>0</v>
      </c>
      <c r="D65" s="899">
        <v>0</v>
      </c>
      <c r="E65" s="899">
        <v>0</v>
      </c>
      <c r="F65" s="899">
        <v>30</v>
      </c>
      <c r="G65" s="891">
        <f t="shared" si="3"/>
        <v>30</v>
      </c>
      <c r="H65" s="892" t="s">
        <v>376</v>
      </c>
      <c r="I65" s="1962"/>
    </row>
    <row r="66" spans="1:10" ht="15.95" customHeight="1" x14ac:dyDescent="0.25">
      <c r="A66" s="2159"/>
      <c r="B66" s="890" t="s">
        <v>521</v>
      </c>
      <c r="C66" s="899">
        <v>1</v>
      </c>
      <c r="D66" s="899">
        <v>11</v>
      </c>
      <c r="E66" s="899">
        <v>1</v>
      </c>
      <c r="F66" s="899">
        <v>6</v>
      </c>
      <c r="G66" s="891">
        <f t="shared" si="3"/>
        <v>19</v>
      </c>
      <c r="H66" s="892" t="s">
        <v>385</v>
      </c>
      <c r="I66" s="1962"/>
    </row>
    <row r="67" spans="1:10" ht="15.95" customHeight="1" x14ac:dyDescent="0.25">
      <c r="A67" s="2159"/>
      <c r="B67" s="890" t="s">
        <v>823</v>
      </c>
      <c r="C67" s="899">
        <v>0</v>
      </c>
      <c r="D67" s="899">
        <v>9</v>
      </c>
      <c r="E67" s="899">
        <v>1</v>
      </c>
      <c r="F67" s="899">
        <v>13</v>
      </c>
      <c r="G67" s="891">
        <f t="shared" si="3"/>
        <v>23</v>
      </c>
      <c r="H67" s="892" t="s">
        <v>386</v>
      </c>
      <c r="I67" s="1962"/>
    </row>
    <row r="68" spans="1:10" ht="15.95" customHeight="1" x14ac:dyDescent="0.25">
      <c r="A68" s="2159"/>
      <c r="B68" s="890" t="s">
        <v>824</v>
      </c>
      <c r="C68" s="899">
        <v>2</v>
      </c>
      <c r="D68" s="899">
        <v>13</v>
      </c>
      <c r="E68" s="899">
        <v>8</v>
      </c>
      <c r="F68" s="899">
        <v>31</v>
      </c>
      <c r="G68" s="891">
        <f t="shared" si="3"/>
        <v>54</v>
      </c>
      <c r="H68" s="892" t="s">
        <v>410</v>
      </c>
      <c r="I68" s="1962"/>
    </row>
    <row r="69" spans="1:10" ht="15.95" customHeight="1" thickBot="1" x14ac:dyDescent="0.3">
      <c r="A69" s="2159"/>
      <c r="B69" s="893" t="s">
        <v>522</v>
      </c>
      <c r="C69" s="899">
        <v>13</v>
      </c>
      <c r="D69" s="899">
        <v>44</v>
      </c>
      <c r="E69" s="899">
        <v>20</v>
      </c>
      <c r="F69" s="899">
        <v>74</v>
      </c>
      <c r="G69" s="891">
        <f t="shared" si="3"/>
        <v>151</v>
      </c>
      <c r="H69" s="897" t="s">
        <v>495</v>
      </c>
      <c r="I69" s="1962"/>
    </row>
    <row r="70" spans="1:10" ht="15.95" customHeight="1" thickBot="1" x14ac:dyDescent="0.3">
      <c r="A70" s="2160"/>
      <c r="B70" s="895" t="s">
        <v>517</v>
      </c>
      <c r="C70" s="906">
        <f>SUM(C63:C69)</f>
        <v>425</v>
      </c>
      <c r="D70" s="906">
        <f>SUM(D63:D69)</f>
        <v>86</v>
      </c>
      <c r="E70" s="906">
        <f>SUM(E63:E69)</f>
        <v>128</v>
      </c>
      <c r="F70" s="906">
        <f>SUM(F63:F69)</f>
        <v>297</v>
      </c>
      <c r="G70" s="906">
        <f t="shared" si="3"/>
        <v>936</v>
      </c>
      <c r="H70" s="896" t="s">
        <v>372</v>
      </c>
      <c r="I70" s="2161"/>
    </row>
    <row r="71" spans="1:10" ht="15.95" customHeight="1" x14ac:dyDescent="0.25">
      <c r="A71" s="2158" t="s">
        <v>42</v>
      </c>
      <c r="B71" s="904" t="s">
        <v>518</v>
      </c>
      <c r="C71" s="907">
        <v>80</v>
      </c>
      <c r="D71" s="907">
        <v>12</v>
      </c>
      <c r="E71" s="907">
        <v>5</v>
      </c>
      <c r="F71" s="907">
        <v>12</v>
      </c>
      <c r="G71" s="1112">
        <f t="shared" si="3"/>
        <v>109</v>
      </c>
      <c r="H71" s="900" t="s">
        <v>373</v>
      </c>
      <c r="I71" s="1969" t="s">
        <v>403</v>
      </c>
      <c r="J71">
        <v>109</v>
      </c>
    </row>
    <row r="72" spans="1:10" ht="15.95" customHeight="1" x14ac:dyDescent="0.25">
      <c r="A72" s="2159"/>
      <c r="B72" s="1113" t="s">
        <v>519</v>
      </c>
      <c r="C72" s="1112">
        <v>1</v>
      </c>
      <c r="D72" s="1112">
        <v>0</v>
      </c>
      <c r="E72" s="1112">
        <v>0</v>
      </c>
      <c r="F72" s="1112">
        <v>0</v>
      </c>
      <c r="G72" s="1112">
        <f t="shared" si="3"/>
        <v>1</v>
      </c>
      <c r="H72" s="1114" t="s">
        <v>374</v>
      </c>
      <c r="I72" s="1962"/>
    </row>
    <row r="73" spans="1:10" ht="15.95" customHeight="1" x14ac:dyDescent="0.25">
      <c r="A73" s="2159"/>
      <c r="B73" s="1113" t="s">
        <v>520</v>
      </c>
      <c r="C73" s="1112">
        <v>1</v>
      </c>
      <c r="D73" s="1112">
        <v>0</v>
      </c>
      <c r="E73" s="1112">
        <v>0</v>
      </c>
      <c r="F73" s="1112">
        <v>0</v>
      </c>
      <c r="G73" s="1112">
        <f t="shared" si="3"/>
        <v>1</v>
      </c>
      <c r="H73" s="1114" t="s">
        <v>376</v>
      </c>
      <c r="I73" s="1962"/>
    </row>
    <row r="74" spans="1:10" ht="15.95" customHeight="1" x14ac:dyDescent="0.25">
      <c r="A74" s="2159"/>
      <c r="B74" s="1113" t="s">
        <v>521</v>
      </c>
      <c r="C74" s="1112">
        <v>2</v>
      </c>
      <c r="D74" s="1112">
        <v>0</v>
      </c>
      <c r="E74" s="1112">
        <v>0</v>
      </c>
      <c r="F74" s="1112">
        <v>0</v>
      </c>
      <c r="G74" s="1112">
        <f t="shared" si="3"/>
        <v>2</v>
      </c>
      <c r="H74" s="1114" t="s">
        <v>385</v>
      </c>
      <c r="I74" s="1962"/>
    </row>
    <row r="75" spans="1:10" ht="15.95" customHeight="1" x14ac:dyDescent="0.25">
      <c r="A75" s="2159"/>
      <c r="B75" s="1113" t="s">
        <v>823</v>
      </c>
      <c r="C75" s="1112">
        <v>0</v>
      </c>
      <c r="D75" s="1112">
        <v>0</v>
      </c>
      <c r="E75" s="1112">
        <v>0</v>
      </c>
      <c r="F75" s="1112">
        <v>0</v>
      </c>
      <c r="G75" s="1112">
        <v>0</v>
      </c>
      <c r="H75" s="1114" t="s">
        <v>386</v>
      </c>
      <c r="I75" s="1962"/>
    </row>
    <row r="76" spans="1:10" ht="15.95" customHeight="1" x14ac:dyDescent="0.25">
      <c r="A76" s="2159"/>
      <c r="B76" s="1113" t="s">
        <v>824</v>
      </c>
      <c r="C76" s="1112">
        <v>0</v>
      </c>
      <c r="D76" s="1112">
        <v>0</v>
      </c>
      <c r="E76" s="1112">
        <v>0</v>
      </c>
      <c r="F76" s="1112">
        <v>0</v>
      </c>
      <c r="G76" s="1112">
        <v>0</v>
      </c>
      <c r="H76" s="1114" t="s">
        <v>410</v>
      </c>
      <c r="I76" s="1962"/>
    </row>
    <row r="77" spans="1:10" ht="15.95" customHeight="1" thickBot="1" x14ac:dyDescent="0.3">
      <c r="A77" s="2159"/>
      <c r="B77" s="893" t="s">
        <v>522</v>
      </c>
      <c r="C77" s="1112">
        <v>0</v>
      </c>
      <c r="D77" s="1112">
        <v>0</v>
      </c>
      <c r="E77" s="1112">
        <v>8</v>
      </c>
      <c r="F77" s="1112">
        <v>0</v>
      </c>
      <c r="G77" s="1112">
        <f>SUM(C77:F77)</f>
        <v>8</v>
      </c>
      <c r="H77" s="1115" t="s">
        <v>495</v>
      </c>
      <c r="I77" s="1962"/>
    </row>
    <row r="78" spans="1:10" ht="15.95" customHeight="1" thickBot="1" x14ac:dyDescent="0.3">
      <c r="A78" s="2162"/>
      <c r="B78" s="1116" t="s">
        <v>517</v>
      </c>
      <c r="C78" s="1117">
        <f>SUM(C71:C77)</f>
        <v>84</v>
      </c>
      <c r="D78" s="1117">
        <f>SUM(D71:D77)</f>
        <v>12</v>
      </c>
      <c r="E78" s="1117">
        <f>SUM(E71:E77)</f>
        <v>13</v>
      </c>
      <c r="F78" s="1117">
        <f>SUM(F71:F77)</f>
        <v>12</v>
      </c>
      <c r="G78" s="1117">
        <f>SUM(C78:F78)</f>
        <v>121</v>
      </c>
      <c r="H78" s="1118" t="s">
        <v>372</v>
      </c>
      <c r="I78" s="1970"/>
    </row>
    <row r="79" spans="1:10" ht="15.75" x14ac:dyDescent="0.25">
      <c r="G79" s="1119"/>
    </row>
    <row r="80" spans="1:10" ht="15.75" x14ac:dyDescent="0.25">
      <c r="G80" s="1119"/>
    </row>
    <row r="81" spans="7:7" ht="15.75" x14ac:dyDescent="0.25">
      <c r="G81" s="1119"/>
    </row>
    <row r="82" spans="7:7" ht="15.75" x14ac:dyDescent="0.25">
      <c r="G82" s="1119"/>
    </row>
    <row r="83" spans="7:7" ht="15.75" x14ac:dyDescent="0.25">
      <c r="G83" s="1119"/>
    </row>
    <row r="84" spans="7:7" x14ac:dyDescent="0.25">
      <c r="G84" s="13"/>
    </row>
    <row r="144" spans="8:8" x14ac:dyDescent="0.25">
      <c r="H144" s="13"/>
    </row>
    <row r="145" spans="8:8" x14ac:dyDescent="0.25">
      <c r="H145" s="13"/>
    </row>
    <row r="146" spans="8:8" x14ac:dyDescent="0.25">
      <c r="H146" s="13"/>
    </row>
    <row r="147" spans="8:8" x14ac:dyDescent="0.25">
      <c r="H147" s="13"/>
    </row>
    <row r="148" spans="8:8" x14ac:dyDescent="0.25">
      <c r="H148" s="13"/>
    </row>
    <row r="149" spans="8:8" x14ac:dyDescent="0.25">
      <c r="H149" s="13"/>
    </row>
    <row r="150" spans="8:8" x14ac:dyDescent="0.25">
      <c r="H150" s="13"/>
    </row>
    <row r="151" spans="8:8" x14ac:dyDescent="0.25">
      <c r="H151" s="372"/>
    </row>
    <row r="152" spans="8:8" x14ac:dyDescent="0.25">
      <c r="H152" s="13"/>
    </row>
    <row r="222" spans="8:8" x14ac:dyDescent="0.25">
      <c r="H222" s="13"/>
    </row>
    <row r="223" spans="8:8" x14ac:dyDescent="0.25">
      <c r="H223" s="13"/>
    </row>
    <row r="224" spans="8:8" x14ac:dyDescent="0.25">
      <c r="H224" s="13"/>
    </row>
    <row r="225" spans="8:8" x14ac:dyDescent="0.25">
      <c r="H225" s="13"/>
    </row>
    <row r="226" spans="8:8" x14ac:dyDescent="0.25">
      <c r="H226" s="13"/>
    </row>
    <row r="227" spans="8:8" x14ac:dyDescent="0.25">
      <c r="H227" s="13"/>
    </row>
    <row r="228" spans="8:8" x14ac:dyDescent="0.25">
      <c r="H228" s="13"/>
    </row>
    <row r="229" spans="8:8" ht="15.75" thickBot="1" x14ac:dyDescent="0.3">
      <c r="H229" s="373"/>
    </row>
    <row r="230" spans="8:8" x14ac:dyDescent="0.25">
      <c r="H230" s="13"/>
    </row>
    <row r="284" spans="8:8" x14ac:dyDescent="0.25">
      <c r="H284" s="13"/>
    </row>
    <row r="285" spans="8:8" x14ac:dyDescent="0.25">
      <c r="H285" s="13"/>
    </row>
    <row r="286" spans="8:8" x14ac:dyDescent="0.25">
      <c r="H286" s="13"/>
    </row>
    <row r="287" spans="8:8" x14ac:dyDescent="0.25">
      <c r="H287" s="13"/>
    </row>
    <row r="288" spans="8:8" x14ac:dyDescent="0.25">
      <c r="H288" s="13"/>
    </row>
    <row r="289" spans="8:8" x14ac:dyDescent="0.25">
      <c r="H289" s="13"/>
    </row>
    <row r="290" spans="8:8" x14ac:dyDescent="0.25">
      <c r="H290" s="13"/>
    </row>
    <row r="291" spans="8:8" x14ac:dyDescent="0.25">
      <c r="H291" s="372"/>
    </row>
    <row r="292" spans="8:8" x14ac:dyDescent="0.25">
      <c r="H292" s="13"/>
    </row>
    <row r="362" spans="8:8" x14ac:dyDescent="0.25">
      <c r="H362" s="13"/>
    </row>
    <row r="425" spans="8:8" x14ac:dyDescent="0.25">
      <c r="H425" s="13"/>
    </row>
    <row r="426" spans="8:8" x14ac:dyDescent="0.25">
      <c r="H426" s="13"/>
    </row>
    <row r="427" spans="8:8" x14ac:dyDescent="0.25">
      <c r="H427" s="13"/>
    </row>
    <row r="428" spans="8:8" x14ac:dyDescent="0.25">
      <c r="H428" s="13"/>
    </row>
    <row r="429" spans="8:8" x14ac:dyDescent="0.25">
      <c r="H429" s="13"/>
    </row>
    <row r="430" spans="8:8" x14ac:dyDescent="0.25">
      <c r="H430" s="13"/>
    </row>
    <row r="431" spans="8:8" x14ac:dyDescent="0.25">
      <c r="H431" s="13"/>
    </row>
    <row r="432" spans="8:8" x14ac:dyDescent="0.25">
      <c r="H432" s="13"/>
    </row>
    <row r="433" spans="8:8" x14ac:dyDescent="0.25">
      <c r="H433" s="13"/>
    </row>
    <row r="480" ht="15.75" thickBot="1" x14ac:dyDescent="0.3"/>
    <row r="481" spans="8:8" x14ac:dyDescent="0.25">
      <c r="H481" s="374"/>
    </row>
    <row r="482" spans="8:8" x14ac:dyDescent="0.25">
      <c r="H482" s="13"/>
    </row>
    <row r="483" spans="8:8" x14ac:dyDescent="0.25">
      <c r="H483" s="13"/>
    </row>
    <row r="484" spans="8:8" x14ac:dyDescent="0.25">
      <c r="H484" s="13"/>
    </row>
    <row r="485" spans="8:8" x14ac:dyDescent="0.25">
      <c r="H485" s="13"/>
    </row>
    <row r="486" spans="8:8" x14ac:dyDescent="0.25">
      <c r="H486" s="13"/>
    </row>
    <row r="487" spans="8:8" x14ac:dyDescent="0.25">
      <c r="H487" s="13"/>
    </row>
    <row r="488" spans="8:8" ht="15.75" thickBot="1" x14ac:dyDescent="0.3">
      <c r="H488" s="373"/>
    </row>
    <row r="489" spans="8:8" x14ac:dyDescent="0.25">
      <c r="H489" s="374"/>
    </row>
    <row r="490" spans="8:8" x14ac:dyDescent="0.25">
      <c r="H490" s="13"/>
    </row>
    <row r="491" spans="8:8" x14ac:dyDescent="0.25">
      <c r="H491" s="13"/>
    </row>
    <row r="492" spans="8:8" x14ac:dyDescent="0.25">
      <c r="H492" s="13"/>
    </row>
    <row r="493" spans="8:8" x14ac:dyDescent="0.25">
      <c r="H493" s="13"/>
    </row>
    <row r="494" spans="8:8" x14ac:dyDescent="0.25">
      <c r="H494" s="13"/>
    </row>
    <row r="495" spans="8:8" x14ac:dyDescent="0.25">
      <c r="H495" s="13"/>
    </row>
    <row r="496" spans="8:8" ht="15.75" thickBot="1" x14ac:dyDescent="0.3">
      <c r="H496" s="373"/>
    </row>
  </sheetData>
  <mergeCells count="25">
    <mergeCell ref="A1:I1"/>
    <mergeCell ref="A2:I2"/>
    <mergeCell ref="A15:A22"/>
    <mergeCell ref="I15:I22"/>
    <mergeCell ref="I23:I30"/>
    <mergeCell ref="A23:A30"/>
    <mergeCell ref="A4:A5"/>
    <mergeCell ref="B4:B5"/>
    <mergeCell ref="C4:F4"/>
    <mergeCell ref="I4:I5"/>
    <mergeCell ref="H4:H5"/>
    <mergeCell ref="A7:A14"/>
    <mergeCell ref="I7:I14"/>
    <mergeCell ref="A31:A38"/>
    <mergeCell ref="I31:I38"/>
    <mergeCell ref="A39:A46"/>
    <mergeCell ref="I39:I46"/>
    <mergeCell ref="A47:A54"/>
    <mergeCell ref="I47:I54"/>
    <mergeCell ref="A55:A62"/>
    <mergeCell ref="I55:I62"/>
    <mergeCell ref="A63:A70"/>
    <mergeCell ref="I63:I70"/>
    <mergeCell ref="A71:A78"/>
    <mergeCell ref="I71:I78"/>
  </mergeCells>
  <printOptions horizontalCentered="1"/>
  <pageMargins left="0.47244094488188981" right="0.62992125984251968" top="0.51181102362204722" bottom="0.55118110236220474" header="0.31496062992125984" footer="0.31496062992125984"/>
  <pageSetup paperSize="9" scale="56" orientation="portrait" r:id="rId1"/>
  <headerFooter>
    <oddFooter>&amp;C&amp;14 &amp;"Arial,Bold"48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492"/>
  <sheetViews>
    <sheetView rightToLeft="1" view="pageBreakPreview" zoomScale="80" zoomScaleSheetLayoutView="80" workbookViewId="0">
      <selection activeCell="B24" sqref="B24"/>
    </sheetView>
  </sheetViews>
  <sheetFormatPr defaultRowHeight="15" x14ac:dyDescent="0.25"/>
  <cols>
    <col min="1" max="1" width="26.28515625" customWidth="1"/>
    <col min="2" max="2" width="20.42578125" customWidth="1"/>
    <col min="3" max="3" width="9.28515625" customWidth="1"/>
    <col min="4" max="4" width="8.85546875" customWidth="1"/>
    <col min="5" max="5" width="7.5703125" customWidth="1"/>
    <col min="6" max="6" width="12.140625" customWidth="1"/>
    <col min="7" max="7" width="14.140625" style="342" customWidth="1"/>
    <col min="8" max="8" width="27.140625" customWidth="1"/>
    <col min="9" max="9" width="32.28515625" customWidth="1"/>
  </cols>
  <sheetData>
    <row r="1" spans="1:9" ht="42" customHeight="1" x14ac:dyDescent="0.25">
      <c r="A1" s="1589" t="s">
        <v>1006</v>
      </c>
      <c r="B1" s="1589"/>
      <c r="C1" s="1589"/>
      <c r="D1" s="1589"/>
      <c r="E1" s="1589"/>
      <c r="F1" s="1589"/>
      <c r="G1" s="1589"/>
      <c r="H1" s="1589"/>
      <c r="I1" s="1589"/>
    </row>
    <row r="2" spans="1:9" ht="38.450000000000003" customHeight="1" x14ac:dyDescent="0.25">
      <c r="A2" s="1589" t="s">
        <v>1039</v>
      </c>
      <c r="B2" s="1589"/>
      <c r="C2" s="1589"/>
      <c r="D2" s="1589"/>
      <c r="E2" s="1589"/>
      <c r="F2" s="1589"/>
      <c r="G2" s="1589"/>
      <c r="H2" s="1589"/>
      <c r="I2" s="1589"/>
    </row>
    <row r="3" spans="1:9" s="448" customFormat="1" ht="24" customHeight="1" thickBot="1" x14ac:dyDescent="0.3">
      <c r="A3" s="702" t="s">
        <v>965</v>
      </c>
      <c r="B3" s="54"/>
      <c r="C3" s="54"/>
      <c r="D3" s="54"/>
      <c r="E3" s="54"/>
      <c r="F3" s="54"/>
      <c r="G3" s="707"/>
      <c r="H3" s="603"/>
      <c r="I3" s="363" t="s">
        <v>830</v>
      </c>
    </row>
    <row r="4" spans="1:9" ht="36" customHeight="1" thickBot="1" x14ac:dyDescent="0.3">
      <c r="A4" s="2169" t="s">
        <v>775</v>
      </c>
      <c r="B4" s="2165" t="s">
        <v>511</v>
      </c>
      <c r="C4" s="2167" t="s">
        <v>829</v>
      </c>
      <c r="D4" s="2167"/>
      <c r="E4" s="2167"/>
      <c r="F4" s="2167"/>
      <c r="G4" s="2167" t="s">
        <v>481</v>
      </c>
      <c r="H4" s="2167" t="s">
        <v>368</v>
      </c>
      <c r="I4" s="2169" t="s">
        <v>855</v>
      </c>
    </row>
    <row r="5" spans="1:9" ht="36.75" thickBot="1" x14ac:dyDescent="0.3">
      <c r="A5" s="2166"/>
      <c r="B5" s="2166"/>
      <c r="C5" s="880">
        <v>4</v>
      </c>
      <c r="D5" s="880">
        <v>6</v>
      </c>
      <c r="E5" s="880">
        <v>8</v>
      </c>
      <c r="F5" s="902" t="s">
        <v>831</v>
      </c>
      <c r="G5" s="2170"/>
      <c r="H5" s="2166"/>
      <c r="I5" s="2166"/>
    </row>
    <row r="6" spans="1:9" ht="17.100000000000001" customHeight="1" thickBot="1" x14ac:dyDescent="0.3">
      <c r="A6" s="1111" t="s">
        <v>627</v>
      </c>
      <c r="B6" s="515"/>
      <c r="C6" s="883"/>
      <c r="D6" s="883"/>
      <c r="E6" s="883"/>
      <c r="F6" s="883"/>
      <c r="G6" s="884"/>
      <c r="H6" s="2171" t="s">
        <v>698</v>
      </c>
      <c r="I6" s="2171"/>
    </row>
    <row r="7" spans="1:9" s="454" customFormat="1" ht="17.100000000000001" customHeight="1" x14ac:dyDescent="0.25">
      <c r="A7" s="2163" t="s">
        <v>26</v>
      </c>
      <c r="B7" s="908" t="s">
        <v>518</v>
      </c>
      <c r="C7" s="909">
        <v>89</v>
      </c>
      <c r="D7" s="909">
        <v>40</v>
      </c>
      <c r="E7" s="909">
        <v>111</v>
      </c>
      <c r="F7" s="909">
        <v>217</v>
      </c>
      <c r="G7" s="909">
        <f t="shared" ref="G7:G26" si="0">SUM(C7:F7)</f>
        <v>457</v>
      </c>
      <c r="H7" s="900" t="s">
        <v>373</v>
      </c>
      <c r="I7" s="1959" t="s">
        <v>440</v>
      </c>
    </row>
    <row r="8" spans="1:9" s="454" customFormat="1" ht="17.100000000000001" customHeight="1" x14ac:dyDescent="0.25">
      <c r="A8" s="2163"/>
      <c r="B8" s="890" t="s">
        <v>519</v>
      </c>
      <c r="C8" s="899">
        <v>1</v>
      </c>
      <c r="D8" s="899">
        <v>0</v>
      </c>
      <c r="E8" s="899">
        <v>0</v>
      </c>
      <c r="F8" s="899">
        <v>0</v>
      </c>
      <c r="G8" s="899">
        <f t="shared" si="0"/>
        <v>1</v>
      </c>
      <c r="H8" s="892" t="s">
        <v>374</v>
      </c>
      <c r="I8" s="1959"/>
    </row>
    <row r="9" spans="1:9" s="454" customFormat="1" ht="17.100000000000001" customHeight="1" x14ac:dyDescent="0.25">
      <c r="A9" s="2163"/>
      <c r="B9" s="890" t="s">
        <v>520</v>
      </c>
      <c r="C9" s="899">
        <v>14</v>
      </c>
      <c r="D9" s="899">
        <v>0</v>
      </c>
      <c r="E9" s="899">
        <v>0</v>
      </c>
      <c r="F9" s="899">
        <v>0</v>
      </c>
      <c r="G9" s="899">
        <f t="shared" si="0"/>
        <v>14</v>
      </c>
      <c r="H9" s="892" t="s">
        <v>376</v>
      </c>
      <c r="I9" s="1959"/>
    </row>
    <row r="10" spans="1:9" s="454" customFormat="1" ht="17.100000000000001" customHeight="1" x14ac:dyDescent="0.25">
      <c r="A10" s="2163"/>
      <c r="B10" s="890" t="s">
        <v>521</v>
      </c>
      <c r="C10" s="899">
        <v>20</v>
      </c>
      <c r="D10" s="899">
        <v>0</v>
      </c>
      <c r="E10" s="899">
        <v>0</v>
      </c>
      <c r="F10" s="899">
        <v>3</v>
      </c>
      <c r="G10" s="899">
        <f t="shared" si="0"/>
        <v>23</v>
      </c>
      <c r="H10" s="892" t="s">
        <v>385</v>
      </c>
      <c r="I10" s="1959"/>
    </row>
    <row r="11" spans="1:9" s="454" customFormat="1" ht="17.100000000000001" customHeight="1" x14ac:dyDescent="0.25">
      <c r="A11" s="2163"/>
      <c r="B11" s="890" t="s">
        <v>823</v>
      </c>
      <c r="C11" s="899">
        <v>20</v>
      </c>
      <c r="D11" s="899">
        <v>8</v>
      </c>
      <c r="E11" s="899">
        <v>10</v>
      </c>
      <c r="F11" s="899">
        <v>0</v>
      </c>
      <c r="G11" s="899">
        <f t="shared" si="0"/>
        <v>38</v>
      </c>
      <c r="H11" s="892" t="s">
        <v>386</v>
      </c>
      <c r="I11" s="1959"/>
    </row>
    <row r="12" spans="1:9" s="454" customFormat="1" ht="17.100000000000001" customHeight="1" x14ac:dyDescent="0.25">
      <c r="A12" s="2163"/>
      <c r="B12" s="890" t="s">
        <v>824</v>
      </c>
      <c r="C12" s="899">
        <v>0</v>
      </c>
      <c r="D12" s="899">
        <v>0</v>
      </c>
      <c r="E12" s="899">
        <v>25</v>
      </c>
      <c r="F12" s="899">
        <v>0</v>
      </c>
      <c r="G12" s="899">
        <f t="shared" si="0"/>
        <v>25</v>
      </c>
      <c r="H12" s="892" t="s">
        <v>410</v>
      </c>
      <c r="I12" s="1959"/>
    </row>
    <row r="13" spans="1:9" s="454" customFormat="1" ht="17.100000000000001" customHeight="1" thickBot="1" x14ac:dyDescent="0.3">
      <c r="A13" s="2163"/>
      <c r="B13" s="893" t="s">
        <v>522</v>
      </c>
      <c r="C13" s="899">
        <v>20</v>
      </c>
      <c r="D13" s="899">
        <v>0</v>
      </c>
      <c r="E13" s="899">
        <v>34</v>
      </c>
      <c r="F13" s="899">
        <v>0</v>
      </c>
      <c r="G13" s="899">
        <f t="shared" si="0"/>
        <v>54</v>
      </c>
      <c r="H13" s="894" t="s">
        <v>495</v>
      </c>
      <c r="I13" s="1959"/>
    </row>
    <row r="14" spans="1:9" s="454" customFormat="1" ht="17.100000000000001" customHeight="1" thickBot="1" x14ac:dyDescent="0.3">
      <c r="A14" s="2164"/>
      <c r="B14" s="895" t="s">
        <v>517</v>
      </c>
      <c r="C14" s="906">
        <f>SUM(C7:C13)</f>
        <v>164</v>
      </c>
      <c r="D14" s="906">
        <f>SUM(D7:D13)</f>
        <v>48</v>
      </c>
      <c r="E14" s="906">
        <f>SUM(E7:E13)</f>
        <v>180</v>
      </c>
      <c r="F14" s="906">
        <f>SUM(F7:F13)</f>
        <v>220</v>
      </c>
      <c r="G14" s="906">
        <f t="shared" si="0"/>
        <v>612</v>
      </c>
      <c r="H14" s="896" t="s">
        <v>372</v>
      </c>
      <c r="I14" s="1960"/>
    </row>
    <row r="15" spans="1:9" ht="17.100000000000001" customHeight="1" x14ac:dyDescent="0.25">
      <c r="A15" s="2163" t="s">
        <v>974</v>
      </c>
      <c r="B15" s="908" t="s">
        <v>518</v>
      </c>
      <c r="C15" s="909">
        <v>1107</v>
      </c>
      <c r="D15" s="909">
        <v>105</v>
      </c>
      <c r="E15" s="909">
        <v>97</v>
      </c>
      <c r="F15" s="909">
        <v>8</v>
      </c>
      <c r="G15" s="909">
        <f t="shared" si="0"/>
        <v>1317</v>
      </c>
      <c r="H15" s="900" t="s">
        <v>373</v>
      </c>
      <c r="I15" s="1959" t="s">
        <v>483</v>
      </c>
    </row>
    <row r="16" spans="1:9" ht="17.100000000000001" customHeight="1" x14ac:dyDescent="0.25">
      <c r="A16" s="2163"/>
      <c r="B16" s="890" t="s">
        <v>519</v>
      </c>
      <c r="C16" s="899">
        <v>5</v>
      </c>
      <c r="D16" s="899">
        <v>0</v>
      </c>
      <c r="E16" s="899">
        <v>0</v>
      </c>
      <c r="F16" s="899">
        <v>0</v>
      </c>
      <c r="G16" s="899">
        <f t="shared" si="0"/>
        <v>5</v>
      </c>
      <c r="H16" s="892" t="s">
        <v>374</v>
      </c>
      <c r="I16" s="1959"/>
    </row>
    <row r="17" spans="1:9" ht="17.100000000000001" customHeight="1" x14ac:dyDescent="0.25">
      <c r="A17" s="2163"/>
      <c r="B17" s="890" t="s">
        <v>520</v>
      </c>
      <c r="C17" s="899">
        <v>61</v>
      </c>
      <c r="D17" s="899">
        <v>4</v>
      </c>
      <c r="E17" s="899">
        <v>5</v>
      </c>
      <c r="F17" s="899">
        <v>3</v>
      </c>
      <c r="G17" s="899">
        <f t="shared" si="0"/>
        <v>73</v>
      </c>
      <c r="H17" s="892" t="s">
        <v>376</v>
      </c>
      <c r="I17" s="1959"/>
    </row>
    <row r="18" spans="1:9" ht="17.100000000000001" customHeight="1" x14ac:dyDescent="0.25">
      <c r="A18" s="2163"/>
      <c r="B18" s="890" t="s">
        <v>521</v>
      </c>
      <c r="C18" s="899">
        <v>18</v>
      </c>
      <c r="D18" s="899">
        <v>0</v>
      </c>
      <c r="E18" s="899">
        <v>2</v>
      </c>
      <c r="F18" s="899">
        <v>0</v>
      </c>
      <c r="G18" s="899">
        <f t="shared" si="0"/>
        <v>20</v>
      </c>
      <c r="H18" s="892" t="s">
        <v>385</v>
      </c>
      <c r="I18" s="1959"/>
    </row>
    <row r="19" spans="1:9" ht="17.100000000000001" customHeight="1" x14ac:dyDescent="0.25">
      <c r="A19" s="2163"/>
      <c r="B19" s="890" t="s">
        <v>823</v>
      </c>
      <c r="C19" s="899">
        <v>40</v>
      </c>
      <c r="D19" s="899">
        <v>10</v>
      </c>
      <c r="E19" s="899">
        <v>0</v>
      </c>
      <c r="F19" s="899">
        <v>0</v>
      </c>
      <c r="G19" s="899">
        <f t="shared" si="0"/>
        <v>50</v>
      </c>
      <c r="H19" s="892" t="s">
        <v>386</v>
      </c>
      <c r="I19" s="1959"/>
    </row>
    <row r="20" spans="1:9" ht="17.100000000000001" customHeight="1" x14ac:dyDescent="0.25">
      <c r="A20" s="2163"/>
      <c r="B20" s="890" t="s">
        <v>824</v>
      </c>
      <c r="C20" s="899">
        <v>7</v>
      </c>
      <c r="D20" s="899">
        <v>12</v>
      </c>
      <c r="E20" s="899">
        <v>8</v>
      </c>
      <c r="F20" s="899">
        <v>4</v>
      </c>
      <c r="G20" s="899">
        <f t="shared" si="0"/>
        <v>31</v>
      </c>
      <c r="H20" s="892" t="s">
        <v>410</v>
      </c>
      <c r="I20" s="1959"/>
    </row>
    <row r="21" spans="1:9" ht="17.100000000000001" customHeight="1" thickBot="1" x14ac:dyDescent="0.3">
      <c r="A21" s="2163"/>
      <c r="B21" s="893" t="s">
        <v>522</v>
      </c>
      <c r="C21" s="899">
        <v>98</v>
      </c>
      <c r="D21" s="899">
        <v>8</v>
      </c>
      <c r="E21" s="899">
        <v>30</v>
      </c>
      <c r="F21" s="899">
        <v>10</v>
      </c>
      <c r="G21" s="899">
        <f t="shared" si="0"/>
        <v>146</v>
      </c>
      <c r="H21" s="894" t="s">
        <v>495</v>
      </c>
      <c r="I21" s="1959"/>
    </row>
    <row r="22" spans="1:9" ht="17.100000000000001" customHeight="1" thickBot="1" x14ac:dyDescent="0.3">
      <c r="A22" s="2164"/>
      <c r="B22" s="895" t="s">
        <v>517</v>
      </c>
      <c r="C22" s="906">
        <f>SUM(C15:C21)</f>
        <v>1336</v>
      </c>
      <c r="D22" s="906">
        <f>SUM(D15:D21)</f>
        <v>139</v>
      </c>
      <c r="E22" s="906">
        <f>SUM(E15:E21)</f>
        <v>142</v>
      </c>
      <c r="F22" s="906">
        <f>SUM(F15:F21)</f>
        <v>25</v>
      </c>
      <c r="G22" s="906">
        <f t="shared" si="0"/>
        <v>1642</v>
      </c>
      <c r="H22" s="896" t="s">
        <v>372</v>
      </c>
      <c r="I22" s="1960"/>
    </row>
    <row r="23" spans="1:9" ht="17.100000000000001" customHeight="1" x14ac:dyDescent="0.25">
      <c r="A23" s="2158" t="s">
        <v>299</v>
      </c>
      <c r="B23" s="887" t="s">
        <v>518</v>
      </c>
      <c r="C23" s="898">
        <v>46</v>
      </c>
      <c r="D23" s="898">
        <v>20</v>
      </c>
      <c r="E23" s="898">
        <v>0</v>
      </c>
      <c r="F23" s="898">
        <v>10</v>
      </c>
      <c r="G23" s="898">
        <f t="shared" si="0"/>
        <v>76</v>
      </c>
      <c r="H23" s="889" t="s">
        <v>373</v>
      </c>
      <c r="I23" s="1969" t="s">
        <v>406</v>
      </c>
    </row>
    <row r="24" spans="1:9" ht="17.100000000000001" customHeight="1" x14ac:dyDescent="0.25">
      <c r="A24" s="2159"/>
      <c r="B24" s="890" t="s">
        <v>519</v>
      </c>
      <c r="C24" s="899">
        <v>2</v>
      </c>
      <c r="D24" s="899">
        <v>0</v>
      </c>
      <c r="E24" s="899">
        <v>0</v>
      </c>
      <c r="F24" s="899">
        <v>0</v>
      </c>
      <c r="G24" s="899">
        <f t="shared" si="0"/>
        <v>2</v>
      </c>
      <c r="H24" s="892" t="s">
        <v>374</v>
      </c>
      <c r="I24" s="1962"/>
    </row>
    <row r="25" spans="1:9" ht="17.100000000000001" customHeight="1" x14ac:dyDescent="0.25">
      <c r="A25" s="2159"/>
      <c r="B25" s="890" t="s">
        <v>520</v>
      </c>
      <c r="C25" s="899">
        <v>1</v>
      </c>
      <c r="D25" s="899">
        <v>0</v>
      </c>
      <c r="E25" s="899">
        <v>0</v>
      </c>
      <c r="F25" s="899">
        <v>0</v>
      </c>
      <c r="G25" s="899">
        <f t="shared" si="0"/>
        <v>1</v>
      </c>
      <c r="H25" s="892" t="s">
        <v>376</v>
      </c>
      <c r="I25" s="1962"/>
    </row>
    <row r="26" spans="1:9" ht="17.100000000000001" customHeight="1" x14ac:dyDescent="0.25">
      <c r="A26" s="2159"/>
      <c r="B26" s="890" t="s">
        <v>521</v>
      </c>
      <c r="C26" s="899">
        <v>0</v>
      </c>
      <c r="D26" s="899">
        <v>3</v>
      </c>
      <c r="E26" s="899">
        <v>0</v>
      </c>
      <c r="F26" s="899">
        <v>0</v>
      </c>
      <c r="G26" s="899">
        <f t="shared" si="0"/>
        <v>3</v>
      </c>
      <c r="H26" s="892" t="s">
        <v>385</v>
      </c>
      <c r="I26" s="1962"/>
    </row>
    <row r="27" spans="1:9" ht="17.100000000000001" customHeight="1" x14ac:dyDescent="0.25">
      <c r="A27" s="2159"/>
      <c r="B27" s="890" t="s">
        <v>823</v>
      </c>
      <c r="C27" s="899">
        <v>0</v>
      </c>
      <c r="D27" s="899">
        <v>0</v>
      </c>
      <c r="E27" s="899">
        <v>0</v>
      </c>
      <c r="F27" s="899">
        <v>0</v>
      </c>
      <c r="G27" s="899">
        <v>0</v>
      </c>
      <c r="H27" s="892" t="s">
        <v>386</v>
      </c>
      <c r="I27" s="1962"/>
    </row>
    <row r="28" spans="1:9" ht="17.100000000000001" customHeight="1" x14ac:dyDescent="0.25">
      <c r="A28" s="2159"/>
      <c r="B28" s="890" t="s">
        <v>824</v>
      </c>
      <c r="C28" s="899">
        <v>0</v>
      </c>
      <c r="D28" s="899">
        <v>0</v>
      </c>
      <c r="E28" s="899">
        <v>0</v>
      </c>
      <c r="F28" s="899">
        <v>0</v>
      </c>
      <c r="G28" s="899">
        <v>0</v>
      </c>
      <c r="H28" s="892" t="s">
        <v>410</v>
      </c>
      <c r="I28" s="1962"/>
    </row>
    <row r="29" spans="1:9" ht="17.100000000000001" customHeight="1" thickBot="1" x14ac:dyDescent="0.3">
      <c r="A29" s="2159"/>
      <c r="B29" s="893" t="s">
        <v>522</v>
      </c>
      <c r="C29" s="899">
        <v>0</v>
      </c>
      <c r="D29" s="899">
        <v>0</v>
      </c>
      <c r="E29" s="899">
        <v>5</v>
      </c>
      <c r="F29" s="899">
        <v>0</v>
      </c>
      <c r="G29" s="899">
        <f>SUM(C29:F29)</f>
        <v>5</v>
      </c>
      <c r="H29" s="894" t="s">
        <v>495</v>
      </c>
      <c r="I29" s="1962"/>
    </row>
    <row r="30" spans="1:9" ht="17.100000000000001" customHeight="1" thickBot="1" x14ac:dyDescent="0.3">
      <c r="A30" s="2160"/>
      <c r="B30" s="895" t="s">
        <v>517</v>
      </c>
      <c r="C30" s="906">
        <f>SUM(C23:C29)</f>
        <v>49</v>
      </c>
      <c r="D30" s="906">
        <f>SUM(D23:D29)</f>
        <v>23</v>
      </c>
      <c r="E30" s="906">
        <f>SUM(E23:E29)</f>
        <v>5</v>
      </c>
      <c r="F30" s="906">
        <f>SUM(F23:F29)</f>
        <v>10</v>
      </c>
      <c r="G30" s="906">
        <f>SUM(C30:F30)</f>
        <v>87</v>
      </c>
      <c r="H30" s="896" t="s">
        <v>372</v>
      </c>
      <c r="I30" s="2161"/>
    </row>
    <row r="31" spans="1:9" ht="17.100000000000001" customHeight="1" x14ac:dyDescent="0.25">
      <c r="A31" s="2159" t="s">
        <v>45</v>
      </c>
      <c r="B31" s="887" t="s">
        <v>518</v>
      </c>
      <c r="C31" s="911">
        <v>201</v>
      </c>
      <c r="D31" s="911">
        <v>10</v>
      </c>
      <c r="E31" s="911">
        <v>160</v>
      </c>
      <c r="F31" s="911">
        <v>0</v>
      </c>
      <c r="G31" s="888">
        <f>SUM(C31:F31)</f>
        <v>371</v>
      </c>
      <c r="H31" s="889" t="s">
        <v>373</v>
      </c>
      <c r="I31" s="2053" t="s">
        <v>458</v>
      </c>
    </row>
    <row r="32" spans="1:9" ht="17.100000000000001" customHeight="1" x14ac:dyDescent="0.25">
      <c r="A32" s="2159"/>
      <c r="B32" s="890" t="s">
        <v>519</v>
      </c>
      <c r="C32" s="899">
        <v>0</v>
      </c>
      <c r="D32" s="899">
        <v>0</v>
      </c>
      <c r="E32" s="899">
        <v>0</v>
      </c>
      <c r="F32" s="899">
        <v>0</v>
      </c>
      <c r="G32" s="899">
        <v>0</v>
      </c>
      <c r="H32" s="892" t="s">
        <v>374</v>
      </c>
      <c r="I32" s="1959"/>
    </row>
    <row r="33" spans="1:9" ht="17.100000000000001" customHeight="1" x14ac:dyDescent="0.25">
      <c r="A33" s="2159"/>
      <c r="B33" s="890" t="s">
        <v>520</v>
      </c>
      <c r="C33" s="899">
        <v>9</v>
      </c>
      <c r="D33" s="899">
        <v>0</v>
      </c>
      <c r="E33" s="899">
        <v>0</v>
      </c>
      <c r="F33" s="899">
        <v>0</v>
      </c>
      <c r="G33" s="899">
        <f t="shared" ref="G33:G39" si="1">SUM(C33:F33)</f>
        <v>9</v>
      </c>
      <c r="H33" s="892" t="s">
        <v>376</v>
      </c>
      <c r="I33" s="1959"/>
    </row>
    <row r="34" spans="1:9" ht="17.100000000000001" customHeight="1" x14ac:dyDescent="0.25">
      <c r="A34" s="2159"/>
      <c r="B34" s="890" t="s">
        <v>521</v>
      </c>
      <c r="C34" s="899">
        <v>8</v>
      </c>
      <c r="D34" s="899">
        <v>0</v>
      </c>
      <c r="E34" s="899">
        <v>0</v>
      </c>
      <c r="F34" s="899">
        <v>0</v>
      </c>
      <c r="G34" s="899">
        <f t="shared" si="1"/>
        <v>8</v>
      </c>
      <c r="H34" s="892" t="s">
        <v>385</v>
      </c>
      <c r="I34" s="1959"/>
    </row>
    <row r="35" spans="1:9" ht="17.100000000000001" customHeight="1" x14ac:dyDescent="0.25">
      <c r="A35" s="2159"/>
      <c r="B35" s="890" t="s">
        <v>823</v>
      </c>
      <c r="C35" s="899">
        <v>2</v>
      </c>
      <c r="D35" s="899">
        <v>0</v>
      </c>
      <c r="E35" s="899">
        <v>0</v>
      </c>
      <c r="F35" s="899">
        <v>0</v>
      </c>
      <c r="G35" s="899">
        <f t="shared" si="1"/>
        <v>2</v>
      </c>
      <c r="H35" s="892" t="s">
        <v>386</v>
      </c>
      <c r="I35" s="1959"/>
    </row>
    <row r="36" spans="1:9" ht="17.100000000000001" customHeight="1" x14ac:dyDescent="0.25">
      <c r="A36" s="2159"/>
      <c r="B36" s="890" t="s">
        <v>824</v>
      </c>
      <c r="C36" s="899">
        <v>9</v>
      </c>
      <c r="D36" s="899">
        <v>0</v>
      </c>
      <c r="E36" s="899">
        <v>0</v>
      </c>
      <c r="F36" s="899">
        <v>0</v>
      </c>
      <c r="G36" s="899">
        <f t="shared" si="1"/>
        <v>9</v>
      </c>
      <c r="H36" s="892" t="s">
        <v>410</v>
      </c>
      <c r="I36" s="1959"/>
    </row>
    <row r="37" spans="1:9" ht="17.100000000000001" customHeight="1" thickBot="1" x14ac:dyDescent="0.3">
      <c r="A37" s="2159"/>
      <c r="B37" s="893" t="s">
        <v>522</v>
      </c>
      <c r="C37" s="899">
        <v>0</v>
      </c>
      <c r="D37" s="899">
        <v>0</v>
      </c>
      <c r="E37" s="899">
        <v>0</v>
      </c>
      <c r="F37" s="899">
        <v>41</v>
      </c>
      <c r="G37" s="899">
        <f t="shared" si="1"/>
        <v>41</v>
      </c>
      <c r="H37" s="894" t="s">
        <v>495</v>
      </c>
      <c r="I37" s="1959"/>
    </row>
    <row r="38" spans="1:9" ht="17.100000000000001" customHeight="1" thickBot="1" x14ac:dyDescent="0.3">
      <c r="A38" s="2160"/>
      <c r="B38" s="895" t="s">
        <v>517</v>
      </c>
      <c r="C38" s="906">
        <f>SUM(C31:C37)</f>
        <v>229</v>
      </c>
      <c r="D38" s="906">
        <f>SUM(D31:D37)</f>
        <v>10</v>
      </c>
      <c r="E38" s="906">
        <f>SUM(E31:E37)</f>
        <v>160</v>
      </c>
      <c r="F38" s="906">
        <f>SUM(F31:F37)</f>
        <v>41</v>
      </c>
      <c r="G38" s="906">
        <f t="shared" si="1"/>
        <v>440</v>
      </c>
      <c r="H38" s="896" t="s">
        <v>372</v>
      </c>
      <c r="I38" s="1960"/>
    </row>
    <row r="39" spans="1:9" ht="17.100000000000001" customHeight="1" x14ac:dyDescent="0.25">
      <c r="A39" s="2158" t="s">
        <v>43</v>
      </c>
      <c r="B39" s="887" t="s">
        <v>518</v>
      </c>
      <c r="C39" s="898">
        <v>40</v>
      </c>
      <c r="D39" s="898">
        <v>0</v>
      </c>
      <c r="E39" s="898">
        <v>8</v>
      </c>
      <c r="F39" s="898">
        <v>0</v>
      </c>
      <c r="G39" s="898">
        <f t="shared" si="1"/>
        <v>48</v>
      </c>
      <c r="H39" s="889" t="s">
        <v>373</v>
      </c>
      <c r="I39" s="2053" t="s">
        <v>484</v>
      </c>
    </row>
    <row r="40" spans="1:9" ht="17.100000000000001" customHeight="1" x14ac:dyDescent="0.25">
      <c r="A40" s="2159"/>
      <c r="B40" s="890" t="s">
        <v>519</v>
      </c>
      <c r="C40" s="899">
        <v>0</v>
      </c>
      <c r="D40" s="899">
        <v>0</v>
      </c>
      <c r="E40" s="899">
        <v>0</v>
      </c>
      <c r="F40" s="899">
        <v>0</v>
      </c>
      <c r="G40" s="899">
        <v>0</v>
      </c>
      <c r="H40" s="892" t="s">
        <v>374</v>
      </c>
      <c r="I40" s="1959"/>
    </row>
    <row r="41" spans="1:9" ht="17.100000000000001" customHeight="1" x14ac:dyDescent="0.25">
      <c r="A41" s="2159"/>
      <c r="B41" s="890" t="s">
        <v>520</v>
      </c>
      <c r="C41" s="899">
        <v>0</v>
      </c>
      <c r="D41" s="899">
        <v>0</v>
      </c>
      <c r="E41" s="899">
        <v>0</v>
      </c>
      <c r="F41" s="899">
        <v>0</v>
      </c>
      <c r="G41" s="899">
        <v>0</v>
      </c>
      <c r="H41" s="892" t="s">
        <v>376</v>
      </c>
      <c r="I41" s="1959"/>
    </row>
    <row r="42" spans="1:9" ht="17.100000000000001" customHeight="1" x14ac:dyDescent="0.25">
      <c r="A42" s="2159"/>
      <c r="B42" s="890" t="s">
        <v>521</v>
      </c>
      <c r="C42" s="899">
        <v>0</v>
      </c>
      <c r="D42" s="899">
        <v>0</v>
      </c>
      <c r="E42" s="899">
        <v>0</v>
      </c>
      <c r="F42" s="899">
        <v>0</v>
      </c>
      <c r="G42" s="899">
        <v>0</v>
      </c>
      <c r="H42" s="892" t="s">
        <v>385</v>
      </c>
      <c r="I42" s="1959"/>
    </row>
    <row r="43" spans="1:9" ht="17.100000000000001" customHeight="1" x14ac:dyDescent="0.25">
      <c r="A43" s="2159"/>
      <c r="B43" s="890" t="s">
        <v>823</v>
      </c>
      <c r="C43" s="899">
        <v>0</v>
      </c>
      <c r="D43" s="899">
        <v>0</v>
      </c>
      <c r="E43" s="899">
        <v>0</v>
      </c>
      <c r="F43" s="899">
        <v>0</v>
      </c>
      <c r="G43" s="899">
        <v>0</v>
      </c>
      <c r="H43" s="892" t="s">
        <v>386</v>
      </c>
      <c r="I43" s="1959"/>
    </row>
    <row r="44" spans="1:9" ht="17.100000000000001" customHeight="1" x14ac:dyDescent="0.25">
      <c r="A44" s="2159"/>
      <c r="B44" s="890" t="s">
        <v>824</v>
      </c>
      <c r="C44" s="899">
        <v>0</v>
      </c>
      <c r="D44" s="899">
        <v>0</v>
      </c>
      <c r="E44" s="899">
        <v>0</v>
      </c>
      <c r="F44" s="899">
        <v>0</v>
      </c>
      <c r="G44" s="899">
        <v>0</v>
      </c>
      <c r="H44" s="892" t="s">
        <v>410</v>
      </c>
      <c r="I44" s="1959"/>
    </row>
    <row r="45" spans="1:9" ht="17.100000000000001" customHeight="1" thickBot="1" x14ac:dyDescent="0.3">
      <c r="A45" s="2159"/>
      <c r="B45" s="893" t="s">
        <v>522</v>
      </c>
      <c r="C45" s="899">
        <v>6</v>
      </c>
      <c r="D45" s="899">
        <v>0</v>
      </c>
      <c r="E45" s="899">
        <v>50</v>
      </c>
      <c r="F45" s="899">
        <v>0</v>
      </c>
      <c r="G45" s="899">
        <f t="shared" ref="G45:G50" si="2">SUM(C45:F45)</f>
        <v>56</v>
      </c>
      <c r="H45" s="894" t="s">
        <v>495</v>
      </c>
      <c r="I45" s="1959"/>
    </row>
    <row r="46" spans="1:9" ht="17.100000000000001" customHeight="1" thickBot="1" x14ac:dyDescent="0.3">
      <c r="A46" s="2160"/>
      <c r="B46" s="895" t="s">
        <v>517</v>
      </c>
      <c r="C46" s="906">
        <f>SUM(C39:C45)</f>
        <v>46</v>
      </c>
      <c r="D46" s="906">
        <v>0</v>
      </c>
      <c r="E46" s="906">
        <f>SUM(E39:E45)</f>
        <v>58</v>
      </c>
      <c r="F46" s="906">
        <v>0</v>
      </c>
      <c r="G46" s="906">
        <f t="shared" si="2"/>
        <v>104</v>
      </c>
      <c r="H46" s="896" t="s">
        <v>372</v>
      </c>
      <c r="I46" s="1960"/>
    </row>
    <row r="47" spans="1:9" ht="17.100000000000001" customHeight="1" x14ac:dyDescent="0.25">
      <c r="A47" s="2158" t="s">
        <v>80</v>
      </c>
      <c r="B47" s="887" t="s">
        <v>518</v>
      </c>
      <c r="C47" s="898">
        <v>230</v>
      </c>
      <c r="D47" s="898">
        <v>50</v>
      </c>
      <c r="E47" s="898">
        <v>25</v>
      </c>
      <c r="F47" s="898">
        <v>25</v>
      </c>
      <c r="G47" s="888">
        <f t="shared" si="2"/>
        <v>330</v>
      </c>
      <c r="H47" s="889" t="s">
        <v>373</v>
      </c>
      <c r="I47" s="1969" t="s">
        <v>485</v>
      </c>
    </row>
    <row r="48" spans="1:9" ht="17.100000000000001" customHeight="1" x14ac:dyDescent="0.25">
      <c r="A48" s="2159"/>
      <c r="B48" s="890" t="s">
        <v>519</v>
      </c>
      <c r="C48" s="899">
        <v>1</v>
      </c>
      <c r="D48" s="899">
        <v>0</v>
      </c>
      <c r="E48" s="899">
        <v>0</v>
      </c>
      <c r="F48" s="899">
        <v>0</v>
      </c>
      <c r="G48" s="899">
        <f t="shared" si="2"/>
        <v>1</v>
      </c>
      <c r="H48" s="892" t="s">
        <v>374</v>
      </c>
      <c r="I48" s="1962"/>
    </row>
    <row r="49" spans="1:9" ht="17.100000000000001" customHeight="1" x14ac:dyDescent="0.25">
      <c r="A49" s="2159"/>
      <c r="B49" s="890" t="s">
        <v>520</v>
      </c>
      <c r="C49" s="899">
        <v>0</v>
      </c>
      <c r="D49" s="899">
        <v>4</v>
      </c>
      <c r="E49" s="899">
        <v>0</v>
      </c>
      <c r="F49" s="899">
        <v>0</v>
      </c>
      <c r="G49" s="899">
        <f t="shared" si="2"/>
        <v>4</v>
      </c>
      <c r="H49" s="892" t="s">
        <v>376</v>
      </c>
      <c r="I49" s="1962"/>
    </row>
    <row r="50" spans="1:9" ht="17.100000000000001" customHeight="1" x14ac:dyDescent="0.25">
      <c r="A50" s="2159"/>
      <c r="B50" s="890" t="s">
        <v>521</v>
      </c>
      <c r="C50" s="899">
        <v>0</v>
      </c>
      <c r="D50" s="899">
        <v>1</v>
      </c>
      <c r="E50" s="899">
        <v>0</v>
      </c>
      <c r="F50" s="899">
        <v>0</v>
      </c>
      <c r="G50" s="899">
        <f t="shared" si="2"/>
        <v>1</v>
      </c>
      <c r="H50" s="892" t="s">
        <v>385</v>
      </c>
      <c r="I50" s="1962"/>
    </row>
    <row r="51" spans="1:9" ht="17.100000000000001" customHeight="1" x14ac:dyDescent="0.25">
      <c r="A51" s="2159"/>
      <c r="B51" s="890" t="s">
        <v>823</v>
      </c>
      <c r="C51" s="899">
        <v>0</v>
      </c>
      <c r="D51" s="899">
        <v>0</v>
      </c>
      <c r="E51" s="899">
        <v>0</v>
      </c>
      <c r="F51" s="899">
        <v>0</v>
      </c>
      <c r="G51" s="899">
        <v>0</v>
      </c>
      <c r="H51" s="892" t="s">
        <v>386</v>
      </c>
      <c r="I51" s="1962"/>
    </row>
    <row r="52" spans="1:9" ht="17.100000000000001" customHeight="1" x14ac:dyDescent="0.25">
      <c r="A52" s="2159"/>
      <c r="B52" s="890" t="s">
        <v>824</v>
      </c>
      <c r="C52" s="899">
        <v>0</v>
      </c>
      <c r="D52" s="899">
        <v>1</v>
      </c>
      <c r="E52" s="899">
        <v>0</v>
      </c>
      <c r="F52" s="899">
        <v>0</v>
      </c>
      <c r="G52" s="899">
        <f>SUM(C52:F52)</f>
        <v>1</v>
      </c>
      <c r="H52" s="892" t="s">
        <v>410</v>
      </c>
      <c r="I52" s="1962"/>
    </row>
    <row r="53" spans="1:9" ht="17.100000000000001" customHeight="1" thickBot="1" x14ac:dyDescent="0.3">
      <c r="A53" s="2159"/>
      <c r="B53" s="893" t="s">
        <v>522</v>
      </c>
      <c r="C53" s="899">
        <v>0</v>
      </c>
      <c r="D53" s="899">
        <v>0</v>
      </c>
      <c r="E53" s="899">
        <v>46</v>
      </c>
      <c r="F53" s="899">
        <v>0</v>
      </c>
      <c r="G53" s="899">
        <f>SUM(C53:F53)</f>
        <v>46</v>
      </c>
      <c r="H53" s="894" t="s">
        <v>495</v>
      </c>
      <c r="I53" s="1962"/>
    </row>
    <row r="54" spans="1:9" ht="17.100000000000001" customHeight="1" thickBot="1" x14ac:dyDescent="0.3">
      <c r="A54" s="2160"/>
      <c r="B54" s="895" t="s">
        <v>517</v>
      </c>
      <c r="C54" s="906">
        <f>SUM(C47:C53)</f>
        <v>231</v>
      </c>
      <c r="D54" s="906">
        <f>SUM(D47:D53)</f>
        <v>56</v>
      </c>
      <c r="E54" s="906">
        <f>SUM(E47:E53)</f>
        <v>71</v>
      </c>
      <c r="F54" s="906">
        <f>SUM(F47:F53)</f>
        <v>25</v>
      </c>
      <c r="G54" s="906">
        <f>SUM(C54:F54)</f>
        <v>383</v>
      </c>
      <c r="H54" s="896" t="s">
        <v>372</v>
      </c>
      <c r="I54" s="2161"/>
    </row>
    <row r="55" spans="1:9" ht="17.100000000000001" customHeight="1" x14ac:dyDescent="0.25">
      <c r="A55" s="2158" t="s">
        <v>358</v>
      </c>
      <c r="B55" s="887" t="s">
        <v>518</v>
      </c>
      <c r="C55" s="912">
        <v>0</v>
      </c>
      <c r="D55" s="912">
        <v>0</v>
      </c>
      <c r="E55" s="912">
        <v>0</v>
      </c>
      <c r="F55" s="912">
        <v>0</v>
      </c>
      <c r="G55" s="898">
        <v>0</v>
      </c>
      <c r="H55" s="889" t="s">
        <v>373</v>
      </c>
      <c r="I55" s="2033" t="s">
        <v>491</v>
      </c>
    </row>
    <row r="56" spans="1:9" ht="17.100000000000001" customHeight="1" x14ac:dyDescent="0.25">
      <c r="A56" s="2159"/>
      <c r="B56" s="890" t="s">
        <v>519</v>
      </c>
      <c r="C56" s="913">
        <v>0</v>
      </c>
      <c r="D56" s="913">
        <v>0</v>
      </c>
      <c r="E56" s="913">
        <v>0</v>
      </c>
      <c r="F56" s="913">
        <v>0</v>
      </c>
      <c r="G56" s="899">
        <v>0</v>
      </c>
      <c r="H56" s="892" t="s">
        <v>374</v>
      </c>
      <c r="I56" s="1692"/>
    </row>
    <row r="57" spans="1:9" ht="17.100000000000001" customHeight="1" x14ac:dyDescent="0.25">
      <c r="A57" s="2159"/>
      <c r="B57" s="890" t="s">
        <v>520</v>
      </c>
      <c r="C57" s="913">
        <v>0</v>
      </c>
      <c r="D57" s="913">
        <v>0</v>
      </c>
      <c r="E57" s="913">
        <v>0</v>
      </c>
      <c r="F57" s="913">
        <v>0</v>
      </c>
      <c r="G57" s="899">
        <v>0</v>
      </c>
      <c r="H57" s="892" t="s">
        <v>376</v>
      </c>
      <c r="I57" s="1692"/>
    </row>
    <row r="58" spans="1:9" ht="17.100000000000001" customHeight="1" x14ac:dyDescent="0.25">
      <c r="A58" s="2159"/>
      <c r="B58" s="890" t="s">
        <v>521</v>
      </c>
      <c r="C58" s="913">
        <v>0</v>
      </c>
      <c r="D58" s="913">
        <v>0</v>
      </c>
      <c r="E58" s="913">
        <v>0</v>
      </c>
      <c r="F58" s="913">
        <v>0</v>
      </c>
      <c r="G58" s="899">
        <v>0</v>
      </c>
      <c r="H58" s="892" t="s">
        <v>385</v>
      </c>
      <c r="I58" s="1692"/>
    </row>
    <row r="59" spans="1:9" ht="17.100000000000001" customHeight="1" x14ac:dyDescent="0.25">
      <c r="A59" s="2159"/>
      <c r="B59" s="890" t="s">
        <v>823</v>
      </c>
      <c r="C59" s="913">
        <v>0</v>
      </c>
      <c r="D59" s="913">
        <v>0</v>
      </c>
      <c r="E59" s="913">
        <v>0</v>
      </c>
      <c r="F59" s="913">
        <v>0</v>
      </c>
      <c r="G59" s="899">
        <v>0</v>
      </c>
      <c r="H59" s="892" t="s">
        <v>386</v>
      </c>
      <c r="I59" s="1692"/>
    </row>
    <row r="60" spans="1:9" ht="17.100000000000001" customHeight="1" x14ac:dyDescent="0.25">
      <c r="A60" s="2159"/>
      <c r="B60" s="890" t="s">
        <v>824</v>
      </c>
      <c r="C60" s="913">
        <v>0</v>
      </c>
      <c r="D60" s="913">
        <v>0</v>
      </c>
      <c r="E60" s="913">
        <v>0</v>
      </c>
      <c r="F60" s="913">
        <v>0</v>
      </c>
      <c r="G60" s="899">
        <v>0</v>
      </c>
      <c r="H60" s="892" t="s">
        <v>410</v>
      </c>
      <c r="I60" s="1692"/>
    </row>
    <row r="61" spans="1:9" ht="17.100000000000001" customHeight="1" thickBot="1" x14ac:dyDescent="0.3">
      <c r="A61" s="2159"/>
      <c r="B61" s="893" t="s">
        <v>522</v>
      </c>
      <c r="C61" s="903">
        <v>0</v>
      </c>
      <c r="D61" s="903">
        <v>0</v>
      </c>
      <c r="E61" s="903">
        <v>2</v>
      </c>
      <c r="F61" s="903">
        <v>0</v>
      </c>
      <c r="G61" s="903">
        <f>SUM(E61:F61)</f>
        <v>2</v>
      </c>
      <c r="H61" s="894" t="s">
        <v>495</v>
      </c>
      <c r="I61" s="1692"/>
    </row>
    <row r="62" spans="1:9" ht="17.100000000000001" customHeight="1" thickBot="1" x14ac:dyDescent="0.3">
      <c r="A62" s="2159"/>
      <c r="B62" s="895" t="s">
        <v>517</v>
      </c>
      <c r="C62" s="906">
        <v>0</v>
      </c>
      <c r="D62" s="906">
        <v>0</v>
      </c>
      <c r="E62" s="906">
        <f>SUM(E61)</f>
        <v>2</v>
      </c>
      <c r="F62" s="906">
        <v>0</v>
      </c>
      <c r="G62" s="906">
        <f>SUM(E62:F62)</f>
        <v>2</v>
      </c>
      <c r="H62" s="896" t="s">
        <v>372</v>
      </c>
      <c r="I62" s="2168"/>
    </row>
    <row r="63" spans="1:9" ht="17.100000000000001" customHeight="1" x14ac:dyDescent="0.25">
      <c r="A63" s="2175" t="s">
        <v>352</v>
      </c>
      <c r="B63" s="914" t="s">
        <v>518</v>
      </c>
      <c r="C63" s="920">
        <v>9199</v>
      </c>
      <c r="D63" s="920">
        <v>588</v>
      </c>
      <c r="E63" s="920">
        <v>225</v>
      </c>
      <c r="F63" s="920">
        <v>987</v>
      </c>
      <c r="G63" s="920">
        <f t="shared" ref="G63:G70" si="3">SUM(C63:F63)</f>
        <v>10999</v>
      </c>
      <c r="H63" s="915" t="s">
        <v>373</v>
      </c>
      <c r="I63" s="2172" t="s">
        <v>686</v>
      </c>
    </row>
    <row r="64" spans="1:9" ht="17.100000000000001" customHeight="1" x14ac:dyDescent="0.25">
      <c r="A64" s="2176"/>
      <c r="B64" s="919" t="s">
        <v>519</v>
      </c>
      <c r="C64" s="920">
        <v>53</v>
      </c>
      <c r="D64" s="920">
        <v>19</v>
      </c>
      <c r="E64" s="920">
        <v>15</v>
      </c>
      <c r="F64" s="920">
        <v>16</v>
      </c>
      <c r="G64" s="920">
        <f t="shared" si="3"/>
        <v>103</v>
      </c>
      <c r="H64" s="921" t="s">
        <v>374</v>
      </c>
      <c r="I64" s="2173"/>
    </row>
    <row r="65" spans="1:9" ht="17.100000000000001" customHeight="1" x14ac:dyDescent="0.25">
      <c r="A65" s="2176"/>
      <c r="B65" s="919" t="s">
        <v>520</v>
      </c>
      <c r="C65" s="920">
        <v>268</v>
      </c>
      <c r="D65" s="920">
        <v>555</v>
      </c>
      <c r="E65" s="920">
        <v>126</v>
      </c>
      <c r="F65" s="920">
        <v>18</v>
      </c>
      <c r="G65" s="920">
        <f t="shared" si="3"/>
        <v>967</v>
      </c>
      <c r="H65" s="921" t="s">
        <v>376</v>
      </c>
      <c r="I65" s="2173"/>
    </row>
    <row r="66" spans="1:9" ht="17.100000000000001" customHeight="1" x14ac:dyDescent="0.25">
      <c r="A66" s="2176"/>
      <c r="B66" s="919" t="s">
        <v>521</v>
      </c>
      <c r="C66" s="920">
        <v>59</v>
      </c>
      <c r="D66" s="920">
        <v>240</v>
      </c>
      <c r="E66" s="920">
        <v>105</v>
      </c>
      <c r="F66" s="920">
        <v>8</v>
      </c>
      <c r="G66" s="920">
        <f t="shared" si="3"/>
        <v>412</v>
      </c>
      <c r="H66" s="921" t="s">
        <v>385</v>
      </c>
      <c r="I66" s="2173"/>
    </row>
    <row r="67" spans="1:9" ht="17.100000000000001" customHeight="1" x14ac:dyDescent="0.25">
      <c r="A67" s="2176"/>
      <c r="B67" s="919" t="s">
        <v>823</v>
      </c>
      <c r="C67" s="920">
        <v>58</v>
      </c>
      <c r="D67" s="920">
        <v>74</v>
      </c>
      <c r="E67" s="920">
        <v>42</v>
      </c>
      <c r="F67" s="920">
        <v>68</v>
      </c>
      <c r="G67" s="920">
        <f t="shared" si="3"/>
        <v>242</v>
      </c>
      <c r="H67" s="921" t="s">
        <v>386</v>
      </c>
      <c r="I67" s="2173"/>
    </row>
    <row r="68" spans="1:9" ht="17.100000000000001" customHeight="1" x14ac:dyDescent="0.25">
      <c r="A68" s="2176"/>
      <c r="B68" s="919" t="s">
        <v>824</v>
      </c>
      <c r="C68" s="920">
        <v>98</v>
      </c>
      <c r="D68" s="920">
        <v>340</v>
      </c>
      <c r="E68" s="920">
        <v>237</v>
      </c>
      <c r="F68" s="920">
        <v>57</v>
      </c>
      <c r="G68" s="920">
        <f t="shared" si="3"/>
        <v>732</v>
      </c>
      <c r="H68" s="921" t="s">
        <v>410</v>
      </c>
      <c r="I68" s="2173"/>
    </row>
    <row r="69" spans="1:9" ht="17.100000000000001" customHeight="1" thickBot="1" x14ac:dyDescent="0.3">
      <c r="A69" s="2176"/>
      <c r="B69" s="917" t="s">
        <v>522</v>
      </c>
      <c r="C69" s="920">
        <v>1330</v>
      </c>
      <c r="D69" s="920">
        <v>95</v>
      </c>
      <c r="E69" s="920">
        <v>90</v>
      </c>
      <c r="F69" s="920">
        <v>116</v>
      </c>
      <c r="G69" s="920">
        <f t="shared" si="3"/>
        <v>1631</v>
      </c>
      <c r="H69" s="916" t="s">
        <v>495</v>
      </c>
      <c r="I69" s="2173"/>
    </row>
    <row r="70" spans="1:9" ht="17.100000000000001" customHeight="1" thickBot="1" x14ac:dyDescent="0.3">
      <c r="A70" s="2177"/>
      <c r="B70" s="895" t="s">
        <v>517</v>
      </c>
      <c r="C70" s="906">
        <f>SUM(C63:C69)</f>
        <v>11065</v>
      </c>
      <c r="D70" s="906">
        <f>SUM(D63:D69)</f>
        <v>1911</v>
      </c>
      <c r="E70" s="906">
        <f>SUM(E63:E69)</f>
        <v>840</v>
      </c>
      <c r="F70" s="906">
        <f>SUM(F63:F69)</f>
        <v>1270</v>
      </c>
      <c r="G70" s="906">
        <f t="shared" si="3"/>
        <v>15086</v>
      </c>
      <c r="H70" s="896" t="s">
        <v>372</v>
      </c>
      <c r="I70" s="2174"/>
    </row>
    <row r="71" spans="1:9" ht="15" customHeight="1" x14ac:dyDescent="0.25">
      <c r="B71" s="918"/>
      <c r="C71" s="918"/>
      <c r="D71" s="918"/>
      <c r="E71" s="918"/>
      <c r="F71" s="918"/>
      <c r="G71" s="918"/>
    </row>
    <row r="72" spans="1:9" ht="15.75" x14ac:dyDescent="0.25">
      <c r="B72" s="325"/>
      <c r="C72" s="325"/>
      <c r="D72" s="325"/>
      <c r="E72" s="325"/>
      <c r="F72" s="325"/>
      <c r="G72" s="325"/>
    </row>
    <row r="73" spans="1:9" ht="15.75" x14ac:dyDescent="0.25">
      <c r="B73" s="325"/>
      <c r="C73" s="325"/>
      <c r="D73" s="325"/>
      <c r="E73" s="325"/>
      <c r="F73" s="325"/>
      <c r="G73" s="325"/>
    </row>
    <row r="74" spans="1:9" ht="15.75" x14ac:dyDescent="0.25">
      <c r="B74" s="325"/>
      <c r="C74" s="325"/>
      <c r="D74" s="325"/>
      <c r="E74" s="325"/>
      <c r="F74" s="325"/>
      <c r="G74" s="325"/>
    </row>
    <row r="75" spans="1:9" ht="15.75" x14ac:dyDescent="0.25">
      <c r="B75" s="325"/>
      <c r="C75" s="325"/>
      <c r="D75" s="325"/>
      <c r="E75" s="325"/>
      <c r="F75" s="325"/>
      <c r="G75" s="325"/>
    </row>
    <row r="76" spans="1:9" ht="15.75" x14ac:dyDescent="0.25">
      <c r="B76" s="325"/>
      <c r="C76" s="325"/>
      <c r="D76" s="325"/>
      <c r="E76" s="325"/>
      <c r="F76" s="325"/>
      <c r="G76" s="325"/>
    </row>
    <row r="77" spans="1:9" ht="15.75" x14ac:dyDescent="0.25">
      <c r="B77" s="325"/>
      <c r="C77" s="325"/>
      <c r="D77" s="325"/>
      <c r="E77" s="325"/>
      <c r="F77" s="325"/>
      <c r="G77" s="325"/>
    </row>
    <row r="78" spans="1:9" ht="15.75" x14ac:dyDescent="0.25">
      <c r="B78" s="325"/>
      <c r="C78" s="325"/>
      <c r="D78" s="325"/>
      <c r="E78" s="325"/>
      <c r="F78" s="325"/>
      <c r="G78" s="325"/>
    </row>
    <row r="79" spans="1:9" ht="15.75" x14ac:dyDescent="0.25">
      <c r="B79" s="325"/>
      <c r="C79" s="325"/>
      <c r="D79" s="325"/>
      <c r="E79" s="325"/>
      <c r="F79" s="325"/>
      <c r="G79" s="325"/>
    </row>
    <row r="80" spans="1:9" ht="15.75" x14ac:dyDescent="0.25">
      <c r="B80" s="325"/>
      <c r="C80" s="325"/>
      <c r="D80" s="325"/>
      <c r="E80" s="325"/>
      <c r="F80" s="325"/>
      <c r="G80" s="325"/>
    </row>
    <row r="81" spans="2:7" ht="15.75" x14ac:dyDescent="0.25">
      <c r="B81" s="325"/>
      <c r="C81" s="325"/>
      <c r="D81" s="325"/>
      <c r="E81" s="325"/>
      <c r="F81" s="325"/>
      <c r="G81" s="325"/>
    </row>
    <row r="82" spans="2:7" ht="15.75" x14ac:dyDescent="0.25">
      <c r="B82" s="325"/>
      <c r="C82" s="325"/>
      <c r="D82" s="325"/>
      <c r="E82" s="325"/>
      <c r="F82" s="325"/>
      <c r="G82" s="325"/>
    </row>
    <row r="83" spans="2:7" ht="15.75" x14ac:dyDescent="0.25">
      <c r="B83" s="325"/>
      <c r="C83" s="325"/>
      <c r="D83" s="325"/>
      <c r="E83" s="325"/>
      <c r="F83" s="325"/>
      <c r="G83" s="325"/>
    </row>
    <row r="84" spans="2:7" ht="15.75" x14ac:dyDescent="0.25">
      <c r="B84" s="325"/>
      <c r="C84" s="325"/>
      <c r="D84" s="325"/>
      <c r="E84" s="325"/>
      <c r="F84" s="325"/>
      <c r="G84" s="325"/>
    </row>
    <row r="85" spans="2:7" ht="15.75" x14ac:dyDescent="0.25">
      <c r="B85" s="325"/>
      <c r="C85" s="325"/>
      <c r="D85" s="325"/>
      <c r="E85" s="325"/>
      <c r="F85" s="325"/>
      <c r="G85" s="325"/>
    </row>
    <row r="86" spans="2:7" ht="15.75" x14ac:dyDescent="0.25">
      <c r="B86" s="325"/>
      <c r="C86" s="325"/>
      <c r="D86" s="325"/>
      <c r="E86" s="325"/>
      <c r="F86" s="325"/>
      <c r="G86" s="325"/>
    </row>
    <row r="87" spans="2:7" ht="15.75" x14ac:dyDescent="0.25">
      <c r="B87" s="325"/>
      <c r="C87" s="325"/>
      <c r="D87" s="325"/>
      <c r="E87" s="325"/>
      <c r="F87" s="325"/>
      <c r="G87" s="325"/>
    </row>
    <row r="88" spans="2:7" ht="15.75" x14ac:dyDescent="0.25">
      <c r="B88" s="325"/>
      <c r="C88" s="325"/>
      <c r="D88" s="325"/>
      <c r="E88" s="325"/>
      <c r="F88" s="325"/>
      <c r="G88" s="325"/>
    </row>
    <row r="89" spans="2:7" ht="15.75" x14ac:dyDescent="0.25">
      <c r="B89" s="325"/>
      <c r="C89" s="325"/>
      <c r="D89" s="325"/>
      <c r="E89" s="325"/>
      <c r="F89" s="325"/>
      <c r="G89" s="325"/>
    </row>
    <row r="90" spans="2:7" ht="15.75" x14ac:dyDescent="0.25">
      <c r="B90" s="325"/>
      <c r="C90" s="325"/>
      <c r="D90" s="325"/>
      <c r="E90" s="325"/>
      <c r="F90" s="325"/>
      <c r="G90" s="325"/>
    </row>
    <row r="91" spans="2:7" ht="15.75" x14ac:dyDescent="0.25">
      <c r="B91" s="325"/>
      <c r="C91" s="325"/>
      <c r="D91" s="325"/>
      <c r="E91" s="325"/>
      <c r="F91" s="325"/>
      <c r="G91" s="325"/>
    </row>
    <row r="92" spans="2:7" ht="15.75" x14ac:dyDescent="0.25">
      <c r="B92" s="325"/>
      <c r="C92" s="325"/>
      <c r="D92" s="325"/>
      <c r="E92" s="325"/>
      <c r="F92" s="325"/>
      <c r="G92" s="325"/>
    </row>
    <row r="93" spans="2:7" ht="15.75" x14ac:dyDescent="0.25">
      <c r="B93" s="325"/>
      <c r="C93" s="325"/>
      <c r="D93" s="325"/>
      <c r="E93" s="325"/>
      <c r="F93" s="325"/>
      <c r="G93" s="325"/>
    </row>
    <row r="94" spans="2:7" ht="15.75" x14ac:dyDescent="0.25">
      <c r="B94" s="325"/>
      <c r="C94" s="325"/>
      <c r="D94" s="325"/>
      <c r="E94" s="325"/>
      <c r="F94" s="325"/>
      <c r="G94" s="325"/>
    </row>
    <row r="95" spans="2:7" ht="15.75" x14ac:dyDescent="0.25">
      <c r="B95" s="325"/>
      <c r="C95" s="325"/>
      <c r="D95" s="325"/>
      <c r="E95" s="325"/>
      <c r="F95" s="325"/>
      <c r="G95" s="325"/>
    </row>
    <row r="96" spans="2:7" ht="15.75" x14ac:dyDescent="0.25">
      <c r="B96" s="325"/>
      <c r="C96" s="325"/>
      <c r="D96" s="325"/>
      <c r="E96" s="325"/>
      <c r="F96" s="325"/>
      <c r="G96" s="325"/>
    </row>
    <row r="97" spans="2:7" ht="15.75" x14ac:dyDescent="0.25">
      <c r="B97" s="325"/>
      <c r="C97" s="325"/>
      <c r="D97" s="325"/>
      <c r="E97" s="325"/>
      <c r="F97" s="325"/>
      <c r="G97" s="325"/>
    </row>
    <row r="98" spans="2:7" ht="15.75" x14ac:dyDescent="0.25">
      <c r="B98" s="325"/>
      <c r="C98" s="325"/>
      <c r="D98" s="325"/>
      <c r="E98" s="325"/>
      <c r="F98" s="325"/>
      <c r="G98" s="325"/>
    </row>
    <row r="99" spans="2:7" ht="15.75" x14ac:dyDescent="0.25">
      <c r="B99" s="325"/>
      <c r="C99" s="325"/>
      <c r="D99" s="325"/>
      <c r="E99" s="325"/>
      <c r="F99" s="325"/>
      <c r="G99" s="325"/>
    </row>
    <row r="100" spans="2:7" ht="15.75" x14ac:dyDescent="0.25">
      <c r="B100" s="325"/>
      <c r="C100" s="325"/>
      <c r="D100" s="325"/>
      <c r="E100" s="325"/>
      <c r="F100" s="325"/>
      <c r="G100" s="325"/>
    </row>
    <row r="101" spans="2:7" ht="15.75" x14ac:dyDescent="0.25">
      <c r="B101" s="325"/>
      <c r="C101" s="325"/>
      <c r="D101" s="325"/>
      <c r="E101" s="325"/>
      <c r="F101" s="325"/>
      <c r="G101" s="325"/>
    </row>
    <row r="102" spans="2:7" ht="15.75" x14ac:dyDescent="0.25">
      <c r="B102" s="325"/>
      <c r="C102" s="325"/>
      <c r="D102" s="325"/>
      <c r="E102" s="325"/>
      <c r="F102" s="325"/>
      <c r="G102" s="325"/>
    </row>
    <row r="103" spans="2:7" ht="15.75" x14ac:dyDescent="0.25">
      <c r="B103" s="325"/>
      <c r="C103" s="325"/>
      <c r="D103" s="325"/>
      <c r="E103" s="325"/>
      <c r="F103" s="325"/>
      <c r="G103" s="325"/>
    </row>
    <row r="104" spans="2:7" ht="15.75" x14ac:dyDescent="0.25">
      <c r="B104" s="325"/>
      <c r="C104" s="325"/>
      <c r="D104" s="325"/>
      <c r="E104" s="325"/>
      <c r="F104" s="325"/>
      <c r="G104" s="325"/>
    </row>
    <row r="105" spans="2:7" ht="15.75" x14ac:dyDescent="0.25">
      <c r="B105" s="325"/>
      <c r="C105" s="325"/>
      <c r="D105" s="325"/>
      <c r="E105" s="325"/>
      <c r="F105" s="325"/>
      <c r="G105" s="325"/>
    </row>
    <row r="106" spans="2:7" ht="15.75" x14ac:dyDescent="0.25">
      <c r="B106" s="325"/>
      <c r="C106" s="325"/>
      <c r="D106" s="325"/>
      <c r="E106" s="325"/>
      <c r="F106" s="325"/>
      <c r="G106" s="325"/>
    </row>
    <row r="107" spans="2:7" ht="15.75" x14ac:dyDescent="0.25">
      <c r="B107" s="325"/>
      <c r="C107" s="325"/>
      <c r="D107" s="325"/>
      <c r="E107" s="325"/>
      <c r="F107" s="325"/>
      <c r="G107" s="325"/>
    </row>
    <row r="108" spans="2:7" ht="15.75" x14ac:dyDescent="0.25">
      <c r="B108" s="325"/>
      <c r="C108" s="325"/>
      <c r="D108" s="325"/>
      <c r="E108" s="325"/>
      <c r="F108" s="325"/>
      <c r="G108" s="325"/>
    </row>
    <row r="109" spans="2:7" ht="15.75" x14ac:dyDescent="0.25">
      <c r="B109" s="325"/>
      <c r="C109" s="325"/>
      <c r="D109" s="325"/>
      <c r="E109" s="325"/>
      <c r="F109" s="325"/>
      <c r="G109" s="325"/>
    </row>
    <row r="110" spans="2:7" ht="15.75" x14ac:dyDescent="0.25">
      <c r="B110" s="325"/>
      <c r="C110" s="325"/>
      <c r="D110" s="325"/>
      <c r="E110" s="325"/>
      <c r="F110" s="325"/>
      <c r="G110" s="325"/>
    </row>
    <row r="111" spans="2:7" ht="15.75" x14ac:dyDescent="0.25">
      <c r="B111" s="325"/>
      <c r="C111" s="325"/>
      <c r="D111" s="325"/>
      <c r="E111" s="325"/>
      <c r="F111" s="325"/>
      <c r="G111" s="325"/>
    </row>
    <row r="112" spans="2:7" ht="15.75" x14ac:dyDescent="0.25">
      <c r="B112" s="325"/>
      <c r="C112" s="325"/>
      <c r="D112" s="325"/>
      <c r="E112" s="325"/>
      <c r="F112" s="325"/>
      <c r="G112" s="325"/>
    </row>
    <row r="113" spans="2:7" ht="15.75" x14ac:dyDescent="0.25">
      <c r="B113" s="325"/>
      <c r="C113" s="325"/>
      <c r="D113" s="325"/>
      <c r="E113" s="325"/>
      <c r="F113" s="325"/>
      <c r="G113" s="325"/>
    </row>
    <row r="114" spans="2:7" ht="15.75" x14ac:dyDescent="0.25">
      <c r="B114" s="325"/>
      <c r="C114" s="325"/>
      <c r="D114" s="325"/>
      <c r="E114" s="325"/>
      <c r="F114" s="325"/>
      <c r="G114" s="325"/>
    </row>
    <row r="115" spans="2:7" ht="15.75" x14ac:dyDescent="0.25">
      <c r="B115" s="325"/>
      <c r="C115" s="325"/>
      <c r="D115" s="325"/>
      <c r="E115" s="325"/>
      <c r="F115" s="325"/>
      <c r="G115" s="325"/>
    </row>
    <row r="116" spans="2:7" ht="15.75" x14ac:dyDescent="0.25">
      <c r="B116" s="325"/>
      <c r="C116" s="325"/>
      <c r="D116" s="325"/>
      <c r="E116" s="325"/>
      <c r="F116" s="325"/>
      <c r="G116" s="325"/>
    </row>
    <row r="117" spans="2:7" ht="15.75" x14ac:dyDescent="0.25">
      <c r="B117" s="325"/>
      <c r="C117" s="325"/>
      <c r="D117" s="325"/>
      <c r="E117" s="325"/>
      <c r="F117" s="325"/>
      <c r="G117" s="325"/>
    </row>
    <row r="140" spans="8:8" x14ac:dyDescent="0.25">
      <c r="H140" s="13"/>
    </row>
    <row r="141" spans="8:8" x14ac:dyDescent="0.25">
      <c r="H141" s="13"/>
    </row>
    <row r="142" spans="8:8" x14ac:dyDescent="0.25">
      <c r="H142" s="13"/>
    </row>
    <row r="143" spans="8:8" x14ac:dyDescent="0.25">
      <c r="H143" s="13"/>
    </row>
    <row r="144" spans="8:8" x14ac:dyDescent="0.25">
      <c r="H144" s="13"/>
    </row>
    <row r="145" spans="8:8" x14ac:dyDescent="0.25">
      <c r="H145" s="13"/>
    </row>
    <row r="146" spans="8:8" x14ac:dyDescent="0.25">
      <c r="H146" s="13"/>
    </row>
    <row r="147" spans="8:8" x14ac:dyDescent="0.25">
      <c r="H147" s="372"/>
    </row>
    <row r="148" spans="8:8" x14ac:dyDescent="0.25">
      <c r="H148" s="13"/>
    </row>
    <row r="218" spans="8:8" x14ac:dyDescent="0.25">
      <c r="H218" s="13"/>
    </row>
    <row r="219" spans="8:8" x14ac:dyDescent="0.25">
      <c r="H219" s="13"/>
    </row>
    <row r="220" spans="8:8" x14ac:dyDescent="0.25">
      <c r="H220" s="13"/>
    </row>
    <row r="221" spans="8:8" x14ac:dyDescent="0.25">
      <c r="H221" s="13"/>
    </row>
    <row r="222" spans="8:8" x14ac:dyDescent="0.25">
      <c r="H222" s="13"/>
    </row>
    <row r="223" spans="8:8" x14ac:dyDescent="0.25">
      <c r="H223" s="13"/>
    </row>
    <row r="224" spans="8:8" x14ac:dyDescent="0.25">
      <c r="H224" s="13"/>
    </row>
    <row r="225" spans="8:8" ht="15.75" thickBot="1" x14ac:dyDescent="0.3">
      <c r="H225" s="373"/>
    </row>
    <row r="226" spans="8:8" x14ac:dyDescent="0.25">
      <c r="H226" s="13"/>
    </row>
    <row r="280" spans="8:8" x14ac:dyDescent="0.25">
      <c r="H280" s="13"/>
    </row>
    <row r="281" spans="8:8" x14ac:dyDescent="0.25">
      <c r="H281" s="13"/>
    </row>
    <row r="282" spans="8:8" x14ac:dyDescent="0.25">
      <c r="H282" s="13"/>
    </row>
    <row r="283" spans="8:8" x14ac:dyDescent="0.25">
      <c r="H283" s="13"/>
    </row>
    <row r="284" spans="8:8" x14ac:dyDescent="0.25">
      <c r="H284" s="13"/>
    </row>
    <row r="285" spans="8:8" x14ac:dyDescent="0.25">
      <c r="H285" s="13"/>
    </row>
    <row r="286" spans="8:8" x14ac:dyDescent="0.25">
      <c r="H286" s="13"/>
    </row>
    <row r="287" spans="8:8" x14ac:dyDescent="0.25">
      <c r="H287" s="372"/>
    </row>
    <row r="288" spans="8:8" x14ac:dyDescent="0.25">
      <c r="H288" s="13"/>
    </row>
    <row r="358" spans="8:8" x14ac:dyDescent="0.25">
      <c r="H358" s="13"/>
    </row>
    <row r="421" spans="8:8" x14ac:dyDescent="0.25">
      <c r="H421" s="13"/>
    </row>
    <row r="422" spans="8:8" x14ac:dyDescent="0.25">
      <c r="H422" s="13"/>
    </row>
    <row r="423" spans="8:8" x14ac:dyDescent="0.25">
      <c r="H423" s="13"/>
    </row>
    <row r="424" spans="8:8" x14ac:dyDescent="0.25">
      <c r="H424" s="13"/>
    </row>
    <row r="425" spans="8:8" x14ac:dyDescent="0.25">
      <c r="H425" s="13"/>
    </row>
    <row r="426" spans="8:8" x14ac:dyDescent="0.25">
      <c r="H426" s="13"/>
    </row>
    <row r="427" spans="8:8" x14ac:dyDescent="0.25">
      <c r="H427" s="13"/>
    </row>
    <row r="428" spans="8:8" x14ac:dyDescent="0.25">
      <c r="H428" s="13"/>
    </row>
    <row r="429" spans="8:8" x14ac:dyDescent="0.25">
      <c r="H429" s="13"/>
    </row>
    <row r="476" spans="8:8" ht="15.75" thickBot="1" x14ac:dyDescent="0.3"/>
    <row r="477" spans="8:8" x14ac:dyDescent="0.25">
      <c r="H477" s="374"/>
    </row>
    <row r="478" spans="8:8" x14ac:dyDescent="0.25">
      <c r="H478" s="13"/>
    </row>
    <row r="479" spans="8:8" x14ac:dyDescent="0.25">
      <c r="H479" s="13"/>
    </row>
    <row r="480" spans="8:8" x14ac:dyDescent="0.25">
      <c r="H480" s="13"/>
    </row>
    <row r="481" spans="8:8" x14ac:dyDescent="0.25">
      <c r="H481" s="13"/>
    </row>
    <row r="482" spans="8:8" x14ac:dyDescent="0.25">
      <c r="H482" s="13"/>
    </row>
    <row r="483" spans="8:8" x14ac:dyDescent="0.25">
      <c r="H483" s="13"/>
    </row>
    <row r="484" spans="8:8" ht="15.75" thickBot="1" x14ac:dyDescent="0.3">
      <c r="H484" s="373"/>
    </row>
    <row r="485" spans="8:8" x14ac:dyDescent="0.25">
      <c r="H485" s="374"/>
    </row>
    <row r="486" spans="8:8" x14ac:dyDescent="0.25">
      <c r="H486" s="13"/>
    </row>
    <row r="487" spans="8:8" x14ac:dyDescent="0.25">
      <c r="H487" s="13"/>
    </row>
    <row r="488" spans="8:8" x14ac:dyDescent="0.25">
      <c r="H488" s="13"/>
    </row>
    <row r="489" spans="8:8" x14ac:dyDescent="0.25">
      <c r="H489" s="13"/>
    </row>
    <row r="490" spans="8:8" x14ac:dyDescent="0.25">
      <c r="H490" s="13"/>
    </row>
    <row r="491" spans="8:8" x14ac:dyDescent="0.25">
      <c r="H491" s="13"/>
    </row>
    <row r="492" spans="8:8" ht="15.75" thickBot="1" x14ac:dyDescent="0.3">
      <c r="H492" s="373"/>
    </row>
  </sheetData>
  <mergeCells count="25">
    <mergeCell ref="I63:I70"/>
    <mergeCell ref="A63:A70"/>
    <mergeCell ref="I15:I22"/>
    <mergeCell ref="I23:I30"/>
    <mergeCell ref="A31:A38"/>
    <mergeCell ref="I31:I38"/>
    <mergeCell ref="A39:A46"/>
    <mergeCell ref="I39:I46"/>
    <mergeCell ref="A15:A22"/>
    <mergeCell ref="A23:A30"/>
    <mergeCell ref="A55:A62"/>
    <mergeCell ref="A47:A54"/>
    <mergeCell ref="I47:I54"/>
    <mergeCell ref="A1:I1"/>
    <mergeCell ref="A2:I2"/>
    <mergeCell ref="I55:I62"/>
    <mergeCell ref="A4:A5"/>
    <mergeCell ref="B4:B5"/>
    <mergeCell ref="C4:F4"/>
    <mergeCell ref="G4:G5"/>
    <mergeCell ref="I4:I5"/>
    <mergeCell ref="H4:H5"/>
    <mergeCell ref="H6:I6"/>
    <mergeCell ref="A7:A14"/>
    <mergeCell ref="I7:I1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8" orientation="portrait" r:id="rId1"/>
  <headerFooter>
    <oddFooter>&amp;C&amp;14 &amp;"Arial,Bold"49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453"/>
  <sheetViews>
    <sheetView rightToLeft="1" view="pageBreakPreview" zoomScale="70" zoomScaleSheetLayoutView="70" workbookViewId="0">
      <selection activeCell="B24" sqref="B24"/>
    </sheetView>
  </sheetViews>
  <sheetFormatPr defaultRowHeight="15" x14ac:dyDescent="0.25"/>
  <cols>
    <col min="1" max="1" width="31.5703125" customWidth="1"/>
    <col min="2" max="2" width="22.85546875" customWidth="1"/>
    <col min="3" max="3" width="8.7109375" customWidth="1"/>
    <col min="4" max="4" width="7.42578125" customWidth="1"/>
    <col min="5" max="5" width="8.85546875" customWidth="1"/>
    <col min="6" max="6" width="12.85546875" customWidth="1"/>
    <col min="7" max="7" width="10.5703125" style="342" customWidth="1"/>
    <col min="8" max="8" width="28.140625" customWidth="1"/>
    <col min="9" max="9" width="33.7109375" customWidth="1"/>
  </cols>
  <sheetData>
    <row r="1" spans="1:9" ht="42.75" customHeight="1" x14ac:dyDescent="0.25">
      <c r="A1" s="1589" t="s">
        <v>1006</v>
      </c>
      <c r="B1" s="1589"/>
      <c r="C1" s="1589"/>
      <c r="D1" s="1589"/>
      <c r="E1" s="1589"/>
      <c r="F1" s="1589"/>
      <c r="G1" s="1589"/>
      <c r="H1" s="1589"/>
      <c r="I1" s="1589"/>
    </row>
    <row r="2" spans="1:9" ht="41.1" customHeight="1" x14ac:dyDescent="0.25">
      <c r="A2" s="1589" t="s">
        <v>1037</v>
      </c>
      <c r="B2" s="1589"/>
      <c r="C2" s="1589"/>
      <c r="D2" s="1589"/>
      <c r="E2" s="1589"/>
      <c r="F2" s="1589"/>
      <c r="G2" s="1589"/>
      <c r="H2" s="1589"/>
      <c r="I2" s="1589"/>
    </row>
    <row r="3" spans="1:9" s="448" customFormat="1" ht="26.1" customHeight="1" thickBot="1" x14ac:dyDescent="0.3">
      <c r="A3" s="702" t="s">
        <v>966</v>
      </c>
      <c r="B3" s="54"/>
      <c r="C3" s="54"/>
      <c r="D3" s="54"/>
      <c r="E3" s="54"/>
      <c r="F3" s="54"/>
      <c r="G3" s="707"/>
      <c r="H3" s="603"/>
      <c r="I3" s="54" t="s">
        <v>832</v>
      </c>
    </row>
    <row r="4" spans="1:9" ht="33.6" customHeight="1" thickBot="1" x14ac:dyDescent="0.3">
      <c r="A4" s="2178" t="s">
        <v>775</v>
      </c>
      <c r="B4" s="2165" t="s">
        <v>511</v>
      </c>
      <c r="C4" s="2167" t="s">
        <v>800</v>
      </c>
      <c r="D4" s="2167"/>
      <c r="E4" s="2167"/>
      <c r="F4" s="2167"/>
      <c r="G4" s="922" t="s">
        <v>517</v>
      </c>
      <c r="H4" s="2167" t="s">
        <v>368</v>
      </c>
      <c r="I4" s="2178" t="s">
        <v>855</v>
      </c>
    </row>
    <row r="5" spans="1:9" ht="33.75" customHeight="1" thickBot="1" x14ac:dyDescent="0.3">
      <c r="A5" s="2179"/>
      <c r="B5" s="2166"/>
      <c r="C5" s="880">
        <v>4</v>
      </c>
      <c r="D5" s="880">
        <v>6</v>
      </c>
      <c r="E5" s="880">
        <v>8</v>
      </c>
      <c r="F5" s="902" t="s">
        <v>640</v>
      </c>
      <c r="G5" s="923" t="s">
        <v>372</v>
      </c>
      <c r="H5" s="2166"/>
      <c r="I5" s="2179"/>
    </row>
    <row r="6" spans="1:9" ht="17.45" customHeight="1" thickBot="1" x14ac:dyDescent="0.3">
      <c r="A6" s="2180" t="s">
        <v>635</v>
      </c>
      <c r="B6" s="2180"/>
      <c r="C6" s="924"/>
      <c r="D6" s="924"/>
      <c r="E6" s="924"/>
      <c r="F6" s="924"/>
      <c r="G6" s="925"/>
      <c r="H6" s="935"/>
      <c r="I6" s="755" t="s">
        <v>699</v>
      </c>
    </row>
    <row r="7" spans="1:9" ht="17.45" customHeight="1" x14ac:dyDescent="0.25">
      <c r="A7" s="2188" t="s">
        <v>315</v>
      </c>
      <c r="B7" s="887" t="s">
        <v>518</v>
      </c>
      <c r="C7" s="909">
        <v>14</v>
      </c>
      <c r="D7" s="909">
        <v>1</v>
      </c>
      <c r="E7" s="909">
        <v>2</v>
      </c>
      <c r="F7" s="909">
        <v>0</v>
      </c>
      <c r="G7" s="909">
        <f>SUM(C7:F7)</f>
        <v>17</v>
      </c>
      <c r="H7" s="900" t="s">
        <v>373</v>
      </c>
      <c r="I7" s="2190" t="s">
        <v>492</v>
      </c>
    </row>
    <row r="8" spans="1:9" ht="17.45" customHeight="1" x14ac:dyDescent="0.25">
      <c r="A8" s="2188"/>
      <c r="B8" s="890" t="s">
        <v>519</v>
      </c>
      <c r="C8" s="899">
        <v>1</v>
      </c>
      <c r="D8" s="899">
        <v>0</v>
      </c>
      <c r="E8" s="899">
        <v>0</v>
      </c>
      <c r="F8" s="899">
        <v>0</v>
      </c>
      <c r="G8" s="899">
        <f>SUM(C8:F8)</f>
        <v>1</v>
      </c>
      <c r="H8" s="892" t="s">
        <v>374</v>
      </c>
      <c r="I8" s="2190"/>
    </row>
    <row r="9" spans="1:9" ht="17.45" customHeight="1" x14ac:dyDescent="0.25">
      <c r="A9" s="2188"/>
      <c r="B9" s="890" t="s">
        <v>520</v>
      </c>
      <c r="C9" s="899">
        <v>0</v>
      </c>
      <c r="D9" s="899">
        <v>0</v>
      </c>
      <c r="E9" s="899">
        <v>0</v>
      </c>
      <c r="F9" s="899">
        <v>0</v>
      </c>
      <c r="G9" s="899">
        <v>0</v>
      </c>
      <c r="H9" s="892" t="s">
        <v>376</v>
      </c>
      <c r="I9" s="2190"/>
    </row>
    <row r="10" spans="1:9" ht="17.45" customHeight="1" x14ac:dyDescent="0.25">
      <c r="A10" s="2188"/>
      <c r="B10" s="890" t="s">
        <v>521</v>
      </c>
      <c r="C10" s="899">
        <v>0</v>
      </c>
      <c r="D10" s="899">
        <v>0</v>
      </c>
      <c r="E10" s="899">
        <v>0</v>
      </c>
      <c r="F10" s="899">
        <v>0</v>
      </c>
      <c r="G10" s="899">
        <v>0</v>
      </c>
      <c r="H10" s="892" t="s">
        <v>385</v>
      </c>
      <c r="I10" s="2190"/>
    </row>
    <row r="11" spans="1:9" ht="17.45" customHeight="1" x14ac:dyDescent="0.25">
      <c r="A11" s="2188"/>
      <c r="B11" s="890" t="s">
        <v>823</v>
      </c>
      <c r="C11" s="899">
        <v>0</v>
      </c>
      <c r="D11" s="899">
        <v>0</v>
      </c>
      <c r="E11" s="899">
        <v>0</v>
      </c>
      <c r="F11" s="899">
        <v>0</v>
      </c>
      <c r="G11" s="899">
        <v>0</v>
      </c>
      <c r="H11" s="892" t="s">
        <v>386</v>
      </c>
      <c r="I11" s="2190"/>
    </row>
    <row r="12" spans="1:9" ht="17.45" customHeight="1" x14ac:dyDescent="0.25">
      <c r="A12" s="2188"/>
      <c r="B12" s="890" t="s">
        <v>824</v>
      </c>
      <c r="C12" s="899">
        <v>0</v>
      </c>
      <c r="D12" s="899">
        <v>0</v>
      </c>
      <c r="E12" s="899">
        <v>0</v>
      </c>
      <c r="F12" s="899">
        <v>0</v>
      </c>
      <c r="G12" s="899">
        <v>0</v>
      </c>
      <c r="H12" s="892" t="s">
        <v>410</v>
      </c>
      <c r="I12" s="2190"/>
    </row>
    <row r="13" spans="1:9" ht="17.45" customHeight="1" thickBot="1" x14ac:dyDescent="0.3">
      <c r="A13" s="2188"/>
      <c r="B13" s="893" t="s">
        <v>522</v>
      </c>
      <c r="C13" s="903">
        <v>0</v>
      </c>
      <c r="D13" s="903">
        <v>0</v>
      </c>
      <c r="E13" s="903">
        <v>0</v>
      </c>
      <c r="F13" s="903">
        <v>4</v>
      </c>
      <c r="G13" s="903">
        <f>SUM(C13:F13)</f>
        <v>4</v>
      </c>
      <c r="H13" s="894" t="s">
        <v>495</v>
      </c>
      <c r="I13" s="2190"/>
    </row>
    <row r="14" spans="1:9" ht="17.45" customHeight="1" thickBot="1" x14ac:dyDescent="0.3">
      <c r="A14" s="2189"/>
      <c r="B14" s="895" t="s">
        <v>517</v>
      </c>
      <c r="C14" s="906">
        <f>SUM(C7:C13)</f>
        <v>15</v>
      </c>
      <c r="D14" s="906">
        <f>SUM(D7:D13)</f>
        <v>1</v>
      </c>
      <c r="E14" s="906">
        <v>2</v>
      </c>
      <c r="F14" s="906">
        <f>SUM(F7:F13)</f>
        <v>4</v>
      </c>
      <c r="G14" s="906">
        <f>SUM(C14:F14)</f>
        <v>22</v>
      </c>
      <c r="H14" s="896" t="s">
        <v>372</v>
      </c>
      <c r="I14" s="2191"/>
    </row>
    <row r="15" spans="1:9" ht="17.45" customHeight="1" x14ac:dyDescent="0.25">
      <c r="A15" s="2186" t="s">
        <v>306</v>
      </c>
      <c r="B15" s="904" t="s">
        <v>518</v>
      </c>
      <c r="C15" s="936">
        <v>18</v>
      </c>
      <c r="D15" s="936">
        <v>3</v>
      </c>
      <c r="E15" s="936">
        <v>6</v>
      </c>
      <c r="F15" s="936">
        <v>0</v>
      </c>
      <c r="G15" s="936">
        <f>SUM(C15:F15)</f>
        <v>27</v>
      </c>
      <c r="H15" s="900" t="s">
        <v>373</v>
      </c>
      <c r="I15" s="1959" t="s">
        <v>412</v>
      </c>
    </row>
    <row r="16" spans="1:9" ht="17.45" customHeight="1" x14ac:dyDescent="0.25">
      <c r="A16" s="2186"/>
      <c r="B16" s="890" t="s">
        <v>519</v>
      </c>
      <c r="C16" s="926">
        <v>0</v>
      </c>
      <c r="D16" s="926">
        <v>0</v>
      </c>
      <c r="E16" s="926">
        <v>0</v>
      </c>
      <c r="F16" s="926">
        <v>0</v>
      </c>
      <c r="G16" s="926">
        <v>0</v>
      </c>
      <c r="H16" s="892" t="s">
        <v>374</v>
      </c>
      <c r="I16" s="1959"/>
    </row>
    <row r="17" spans="1:9" ht="17.45" customHeight="1" x14ac:dyDescent="0.25">
      <c r="A17" s="2186"/>
      <c r="B17" s="890" t="s">
        <v>520</v>
      </c>
      <c r="C17" s="926">
        <v>3</v>
      </c>
      <c r="D17" s="926">
        <v>0</v>
      </c>
      <c r="E17" s="926">
        <v>0</v>
      </c>
      <c r="F17" s="926">
        <v>0</v>
      </c>
      <c r="G17" s="926">
        <f>SUM(C17:F17)</f>
        <v>3</v>
      </c>
      <c r="H17" s="892" t="s">
        <v>376</v>
      </c>
      <c r="I17" s="1959"/>
    </row>
    <row r="18" spans="1:9" ht="17.45" customHeight="1" x14ac:dyDescent="0.25">
      <c r="A18" s="2186"/>
      <c r="B18" s="890" t="s">
        <v>521</v>
      </c>
      <c r="C18" s="926">
        <v>0</v>
      </c>
      <c r="D18" s="926">
        <v>0</v>
      </c>
      <c r="E18" s="926">
        <v>0</v>
      </c>
      <c r="F18" s="926">
        <v>0</v>
      </c>
      <c r="G18" s="926">
        <v>0</v>
      </c>
      <c r="H18" s="892" t="s">
        <v>385</v>
      </c>
      <c r="I18" s="1959"/>
    </row>
    <row r="19" spans="1:9" ht="17.45" customHeight="1" x14ac:dyDescent="0.25">
      <c r="A19" s="2186"/>
      <c r="B19" s="890" t="s">
        <v>823</v>
      </c>
      <c r="C19" s="927">
        <v>1</v>
      </c>
      <c r="D19" s="928">
        <v>0</v>
      </c>
      <c r="E19" s="926">
        <v>0</v>
      </c>
      <c r="F19" s="926">
        <v>0</v>
      </c>
      <c r="G19" s="926">
        <f>SUM(C19:F19)</f>
        <v>1</v>
      </c>
      <c r="H19" s="892" t="s">
        <v>386</v>
      </c>
      <c r="I19" s="1959"/>
    </row>
    <row r="20" spans="1:9" ht="17.45" customHeight="1" x14ac:dyDescent="0.25">
      <c r="A20" s="2186"/>
      <c r="B20" s="890" t="s">
        <v>824</v>
      </c>
      <c r="C20" s="927">
        <v>0</v>
      </c>
      <c r="D20" s="928">
        <v>0</v>
      </c>
      <c r="E20" s="926">
        <v>0</v>
      </c>
      <c r="F20" s="926">
        <v>0</v>
      </c>
      <c r="G20" s="926">
        <v>0</v>
      </c>
      <c r="H20" s="892" t="s">
        <v>410</v>
      </c>
      <c r="I20" s="1959"/>
    </row>
    <row r="21" spans="1:9" ht="17.45" customHeight="1" thickBot="1" x14ac:dyDescent="0.3">
      <c r="A21" s="2186"/>
      <c r="B21" s="893" t="s">
        <v>522</v>
      </c>
      <c r="C21" s="927">
        <v>0</v>
      </c>
      <c r="D21" s="928">
        <v>0</v>
      </c>
      <c r="E21" s="926">
        <v>6</v>
      </c>
      <c r="F21" s="926">
        <v>0</v>
      </c>
      <c r="G21" s="926">
        <v>6</v>
      </c>
      <c r="H21" s="894" t="s">
        <v>495</v>
      </c>
      <c r="I21" s="1959"/>
    </row>
    <row r="22" spans="1:9" ht="17.45" customHeight="1" thickBot="1" x14ac:dyDescent="0.3">
      <c r="A22" s="2187"/>
      <c r="B22" s="895" t="s">
        <v>517</v>
      </c>
      <c r="C22" s="906">
        <f>SUM(C15:C21)</f>
        <v>22</v>
      </c>
      <c r="D22" s="906">
        <f>SUM(D15:D21)</f>
        <v>3</v>
      </c>
      <c r="E22" s="906">
        <f>SUM(E15:E21)</f>
        <v>12</v>
      </c>
      <c r="F22" s="906">
        <v>0</v>
      </c>
      <c r="G22" s="906">
        <f>SUM(C22:F22)</f>
        <v>37</v>
      </c>
      <c r="H22" s="896" t="s">
        <v>372</v>
      </c>
      <c r="I22" s="1960"/>
    </row>
    <row r="23" spans="1:9" ht="17.45" customHeight="1" x14ac:dyDescent="0.25">
      <c r="A23" s="2181" t="s">
        <v>56</v>
      </c>
      <c r="B23" s="887" t="s">
        <v>518</v>
      </c>
      <c r="C23" s="929">
        <v>198</v>
      </c>
      <c r="D23" s="929">
        <v>71</v>
      </c>
      <c r="E23" s="929">
        <v>7</v>
      </c>
      <c r="F23" s="929">
        <v>10</v>
      </c>
      <c r="G23" s="888">
        <f>SUM(C23:F23)</f>
        <v>286</v>
      </c>
      <c r="H23" s="900" t="s">
        <v>373</v>
      </c>
      <c r="I23" s="2053" t="s">
        <v>449</v>
      </c>
    </row>
    <row r="24" spans="1:9" ht="17.45" customHeight="1" x14ac:dyDescent="0.25">
      <c r="A24" s="2182"/>
      <c r="B24" s="890" t="s">
        <v>519</v>
      </c>
      <c r="C24" s="928">
        <v>0</v>
      </c>
      <c r="D24" s="928">
        <v>0</v>
      </c>
      <c r="E24" s="928">
        <v>0</v>
      </c>
      <c r="F24" s="928">
        <v>0</v>
      </c>
      <c r="G24" s="899">
        <v>0</v>
      </c>
      <c r="H24" s="892" t="s">
        <v>374</v>
      </c>
      <c r="I24" s="1959"/>
    </row>
    <row r="25" spans="1:9" ht="17.45" customHeight="1" x14ac:dyDescent="0.25">
      <c r="A25" s="2182"/>
      <c r="B25" s="890" t="s">
        <v>520</v>
      </c>
      <c r="C25" s="928">
        <v>1</v>
      </c>
      <c r="D25" s="928">
        <v>0</v>
      </c>
      <c r="E25" s="928">
        <v>0</v>
      </c>
      <c r="F25" s="928">
        <v>0</v>
      </c>
      <c r="G25" s="899">
        <f>SUM(C25:F25)</f>
        <v>1</v>
      </c>
      <c r="H25" s="892" t="s">
        <v>376</v>
      </c>
      <c r="I25" s="1959"/>
    </row>
    <row r="26" spans="1:9" ht="17.45" customHeight="1" x14ac:dyDescent="0.25">
      <c r="A26" s="2182"/>
      <c r="B26" s="890" t="s">
        <v>521</v>
      </c>
      <c r="C26" s="928">
        <v>0</v>
      </c>
      <c r="D26" s="928">
        <v>2</v>
      </c>
      <c r="E26" s="928">
        <v>1</v>
      </c>
      <c r="F26" s="928">
        <v>0</v>
      </c>
      <c r="G26" s="899">
        <f>SUM(C26:F26)</f>
        <v>3</v>
      </c>
      <c r="H26" s="892" t="s">
        <v>385</v>
      </c>
      <c r="I26" s="1959"/>
    </row>
    <row r="27" spans="1:9" ht="17.45" customHeight="1" x14ac:dyDescent="0.25">
      <c r="A27" s="2182"/>
      <c r="B27" s="890" t="s">
        <v>823</v>
      </c>
      <c r="C27" s="928">
        <v>0</v>
      </c>
      <c r="D27" s="928">
        <v>0</v>
      </c>
      <c r="E27" s="928">
        <v>0</v>
      </c>
      <c r="F27" s="928">
        <v>0</v>
      </c>
      <c r="G27" s="899">
        <v>0</v>
      </c>
      <c r="H27" s="892" t="s">
        <v>386</v>
      </c>
      <c r="I27" s="1959"/>
    </row>
    <row r="28" spans="1:9" ht="17.45" customHeight="1" x14ac:dyDescent="0.25">
      <c r="A28" s="2182"/>
      <c r="B28" s="890" t="s">
        <v>824</v>
      </c>
      <c r="C28" s="928">
        <v>0</v>
      </c>
      <c r="D28" s="928">
        <v>5</v>
      </c>
      <c r="E28" s="928">
        <v>1</v>
      </c>
      <c r="F28" s="928">
        <v>0</v>
      </c>
      <c r="G28" s="899">
        <f t="shared" ref="G28:G39" si="0">SUM(C28:F28)</f>
        <v>6</v>
      </c>
      <c r="H28" s="892" t="s">
        <v>410</v>
      </c>
      <c r="I28" s="1959"/>
    </row>
    <row r="29" spans="1:9" ht="17.45" customHeight="1" thickBot="1" x14ac:dyDescent="0.3">
      <c r="A29" s="2182"/>
      <c r="B29" s="893" t="s">
        <v>522</v>
      </c>
      <c r="C29" s="928">
        <v>3</v>
      </c>
      <c r="D29" s="928">
        <v>4</v>
      </c>
      <c r="E29" s="928">
        <v>0</v>
      </c>
      <c r="F29" s="928">
        <v>0</v>
      </c>
      <c r="G29" s="899">
        <f t="shared" si="0"/>
        <v>7</v>
      </c>
      <c r="H29" s="894" t="s">
        <v>495</v>
      </c>
      <c r="I29" s="1959"/>
    </row>
    <row r="30" spans="1:9" ht="17.45" customHeight="1" thickBot="1" x14ac:dyDescent="0.3">
      <c r="A30" s="2185"/>
      <c r="B30" s="895" t="s">
        <v>517</v>
      </c>
      <c r="C30" s="906">
        <f>SUM(C23:C29)</f>
        <v>202</v>
      </c>
      <c r="D30" s="906">
        <f>SUM(D23:D29)</f>
        <v>82</v>
      </c>
      <c r="E30" s="906">
        <f>SUM(E23:E29)</f>
        <v>9</v>
      </c>
      <c r="F30" s="906">
        <f>SUM(F23:F29)</f>
        <v>10</v>
      </c>
      <c r="G30" s="906">
        <f t="shared" si="0"/>
        <v>303</v>
      </c>
      <c r="H30" s="896" t="s">
        <v>372</v>
      </c>
      <c r="I30" s="1960"/>
    </row>
    <row r="31" spans="1:9" ht="17.45" customHeight="1" x14ac:dyDescent="0.25">
      <c r="A31" s="2181" t="s">
        <v>307</v>
      </c>
      <c r="B31" s="887" t="s">
        <v>518</v>
      </c>
      <c r="C31" s="929">
        <v>573</v>
      </c>
      <c r="D31" s="929">
        <v>21</v>
      </c>
      <c r="E31" s="929">
        <v>13</v>
      </c>
      <c r="F31" s="929">
        <v>49</v>
      </c>
      <c r="G31" s="926">
        <f t="shared" si="0"/>
        <v>656</v>
      </c>
      <c r="H31" s="900" t="s">
        <v>373</v>
      </c>
      <c r="I31" s="2053" t="s">
        <v>413</v>
      </c>
    </row>
    <row r="32" spans="1:9" ht="17.45" customHeight="1" x14ac:dyDescent="0.25">
      <c r="A32" s="2182"/>
      <c r="B32" s="890" t="s">
        <v>519</v>
      </c>
      <c r="C32" s="928">
        <v>4</v>
      </c>
      <c r="D32" s="928">
        <v>0</v>
      </c>
      <c r="E32" s="928">
        <v>0</v>
      </c>
      <c r="F32" s="928">
        <v>0</v>
      </c>
      <c r="G32" s="926">
        <f t="shared" si="0"/>
        <v>4</v>
      </c>
      <c r="H32" s="892" t="s">
        <v>374</v>
      </c>
      <c r="I32" s="1959"/>
    </row>
    <row r="33" spans="1:9" ht="17.45" customHeight="1" x14ac:dyDescent="0.25">
      <c r="A33" s="2182"/>
      <c r="B33" s="890" t="s">
        <v>520</v>
      </c>
      <c r="C33" s="928">
        <v>9</v>
      </c>
      <c r="D33" s="928">
        <v>8</v>
      </c>
      <c r="E33" s="928">
        <v>5</v>
      </c>
      <c r="F33" s="928">
        <v>2</v>
      </c>
      <c r="G33" s="926">
        <f t="shared" si="0"/>
        <v>24</v>
      </c>
      <c r="H33" s="892" t="s">
        <v>376</v>
      </c>
      <c r="I33" s="1959"/>
    </row>
    <row r="34" spans="1:9" ht="17.45" customHeight="1" x14ac:dyDescent="0.25">
      <c r="A34" s="2182"/>
      <c r="B34" s="890" t="s">
        <v>521</v>
      </c>
      <c r="C34" s="928">
        <v>9</v>
      </c>
      <c r="D34" s="928">
        <v>52</v>
      </c>
      <c r="E34" s="928">
        <v>18</v>
      </c>
      <c r="F34" s="928">
        <v>9</v>
      </c>
      <c r="G34" s="926">
        <f t="shared" si="0"/>
        <v>88</v>
      </c>
      <c r="H34" s="892" t="s">
        <v>385</v>
      </c>
      <c r="I34" s="1959"/>
    </row>
    <row r="35" spans="1:9" ht="17.45" customHeight="1" x14ac:dyDescent="0.25">
      <c r="A35" s="2182"/>
      <c r="B35" s="890" t="s">
        <v>823</v>
      </c>
      <c r="C35" s="928">
        <v>6</v>
      </c>
      <c r="D35" s="928">
        <v>66</v>
      </c>
      <c r="E35" s="928">
        <v>0</v>
      </c>
      <c r="F35" s="928">
        <v>19</v>
      </c>
      <c r="G35" s="926">
        <f t="shared" si="0"/>
        <v>91</v>
      </c>
      <c r="H35" s="892" t="s">
        <v>386</v>
      </c>
      <c r="I35" s="1959"/>
    </row>
    <row r="36" spans="1:9" ht="17.45" customHeight="1" x14ac:dyDescent="0.25">
      <c r="A36" s="2182"/>
      <c r="B36" s="890" t="s">
        <v>824</v>
      </c>
      <c r="C36" s="928">
        <v>36</v>
      </c>
      <c r="D36" s="928">
        <v>64</v>
      </c>
      <c r="E36" s="928">
        <v>1</v>
      </c>
      <c r="F36" s="928">
        <v>18</v>
      </c>
      <c r="G36" s="926">
        <f t="shared" si="0"/>
        <v>119</v>
      </c>
      <c r="H36" s="892" t="s">
        <v>410</v>
      </c>
      <c r="I36" s="1959"/>
    </row>
    <row r="37" spans="1:9" ht="17.45" customHeight="1" thickBot="1" x14ac:dyDescent="0.3">
      <c r="A37" s="2182"/>
      <c r="B37" s="893" t="s">
        <v>522</v>
      </c>
      <c r="C37" s="928">
        <v>85</v>
      </c>
      <c r="D37" s="928">
        <v>64</v>
      </c>
      <c r="E37" s="928">
        <v>22</v>
      </c>
      <c r="F37" s="928">
        <v>21</v>
      </c>
      <c r="G37" s="926">
        <f t="shared" si="0"/>
        <v>192</v>
      </c>
      <c r="H37" s="894" t="s">
        <v>495</v>
      </c>
      <c r="I37" s="1959"/>
    </row>
    <row r="38" spans="1:9" ht="17.45" customHeight="1" thickBot="1" x14ac:dyDescent="0.3">
      <c r="A38" s="2185"/>
      <c r="B38" s="895" t="s">
        <v>517</v>
      </c>
      <c r="C38" s="906">
        <f>SUM(C31:C37)</f>
        <v>722</v>
      </c>
      <c r="D38" s="906">
        <f>SUM(D31:D37)</f>
        <v>275</v>
      </c>
      <c r="E38" s="906">
        <f>SUM(E31:E37)</f>
        <v>59</v>
      </c>
      <c r="F38" s="906">
        <f>SUM(F31:F37)</f>
        <v>118</v>
      </c>
      <c r="G38" s="906">
        <f t="shared" si="0"/>
        <v>1174</v>
      </c>
      <c r="H38" s="896" t="s">
        <v>372</v>
      </c>
      <c r="I38" s="1960"/>
    </row>
    <row r="39" spans="1:9" ht="17.45" customHeight="1" x14ac:dyDescent="0.25">
      <c r="A39" s="2181" t="s">
        <v>353</v>
      </c>
      <c r="B39" s="887" t="s">
        <v>518</v>
      </c>
      <c r="C39" s="929">
        <v>14</v>
      </c>
      <c r="D39" s="929">
        <v>0</v>
      </c>
      <c r="E39" s="929">
        <v>0</v>
      </c>
      <c r="F39" s="929">
        <v>0</v>
      </c>
      <c r="G39" s="888">
        <f t="shared" si="0"/>
        <v>14</v>
      </c>
      <c r="H39" s="900" t="s">
        <v>373</v>
      </c>
      <c r="I39" s="2053" t="s">
        <v>414</v>
      </c>
    </row>
    <row r="40" spans="1:9" ht="17.45" customHeight="1" x14ac:dyDescent="0.25">
      <c r="A40" s="2182"/>
      <c r="B40" s="890" t="s">
        <v>519</v>
      </c>
      <c r="C40" s="928">
        <v>0</v>
      </c>
      <c r="D40" s="928">
        <v>0</v>
      </c>
      <c r="E40" s="928">
        <v>0</v>
      </c>
      <c r="F40" s="928">
        <v>0</v>
      </c>
      <c r="G40" s="899">
        <v>0</v>
      </c>
      <c r="H40" s="892" t="s">
        <v>374</v>
      </c>
      <c r="I40" s="1959"/>
    </row>
    <row r="41" spans="1:9" ht="17.45" customHeight="1" x14ac:dyDescent="0.25">
      <c r="A41" s="2182"/>
      <c r="B41" s="890" t="s">
        <v>520</v>
      </c>
      <c r="C41" s="928">
        <v>0</v>
      </c>
      <c r="D41" s="928">
        <v>0</v>
      </c>
      <c r="E41" s="928">
        <v>0</v>
      </c>
      <c r="F41" s="928">
        <v>0</v>
      </c>
      <c r="G41" s="899">
        <v>0</v>
      </c>
      <c r="H41" s="892" t="s">
        <v>376</v>
      </c>
      <c r="I41" s="1959"/>
    </row>
    <row r="42" spans="1:9" ht="17.45" customHeight="1" x14ac:dyDescent="0.25">
      <c r="A42" s="2182"/>
      <c r="B42" s="890" t="s">
        <v>521</v>
      </c>
      <c r="C42" s="928">
        <v>0</v>
      </c>
      <c r="D42" s="928">
        <v>0</v>
      </c>
      <c r="E42" s="928">
        <v>0</v>
      </c>
      <c r="F42" s="928">
        <v>0</v>
      </c>
      <c r="G42" s="899">
        <v>0</v>
      </c>
      <c r="H42" s="892" t="s">
        <v>385</v>
      </c>
      <c r="I42" s="1959"/>
    </row>
    <row r="43" spans="1:9" ht="17.45" customHeight="1" x14ac:dyDescent="0.25">
      <c r="A43" s="2182"/>
      <c r="B43" s="890" t="s">
        <v>823</v>
      </c>
      <c r="C43" s="928">
        <v>0</v>
      </c>
      <c r="D43" s="928">
        <v>0</v>
      </c>
      <c r="E43" s="928">
        <v>0</v>
      </c>
      <c r="F43" s="928">
        <v>0</v>
      </c>
      <c r="G43" s="899">
        <v>0</v>
      </c>
      <c r="H43" s="892" t="s">
        <v>386</v>
      </c>
      <c r="I43" s="1959"/>
    </row>
    <row r="44" spans="1:9" ht="17.45" customHeight="1" x14ac:dyDescent="0.25">
      <c r="A44" s="2182"/>
      <c r="B44" s="890" t="s">
        <v>824</v>
      </c>
      <c r="C44" s="928">
        <v>0</v>
      </c>
      <c r="D44" s="928">
        <v>0</v>
      </c>
      <c r="E44" s="928">
        <v>0</v>
      </c>
      <c r="F44" s="928">
        <v>0</v>
      </c>
      <c r="G44" s="899">
        <v>0</v>
      </c>
      <c r="H44" s="892" t="s">
        <v>410</v>
      </c>
      <c r="I44" s="1959"/>
    </row>
    <row r="45" spans="1:9" ht="17.45" customHeight="1" thickBot="1" x14ac:dyDescent="0.3">
      <c r="A45" s="2182"/>
      <c r="B45" s="893" t="s">
        <v>522</v>
      </c>
      <c r="C45" s="928">
        <v>0</v>
      </c>
      <c r="D45" s="928">
        <v>0</v>
      </c>
      <c r="E45" s="928">
        <v>0</v>
      </c>
      <c r="F45" s="928">
        <v>0</v>
      </c>
      <c r="G45" s="899">
        <v>0</v>
      </c>
      <c r="H45" s="894" t="s">
        <v>495</v>
      </c>
      <c r="I45" s="1959"/>
    </row>
    <row r="46" spans="1:9" ht="17.45" customHeight="1" thickBot="1" x14ac:dyDescent="0.3">
      <c r="A46" s="2185"/>
      <c r="B46" s="895" t="s">
        <v>517</v>
      </c>
      <c r="C46" s="906">
        <f>SUM(C39:C45)</f>
        <v>14</v>
      </c>
      <c r="D46" s="906">
        <v>0</v>
      </c>
      <c r="E46" s="906">
        <v>0</v>
      </c>
      <c r="F46" s="906">
        <v>0</v>
      </c>
      <c r="G46" s="906">
        <f>SUM(C46:F46)</f>
        <v>14</v>
      </c>
      <c r="H46" s="896" t="s">
        <v>372</v>
      </c>
      <c r="I46" s="1960"/>
    </row>
    <row r="47" spans="1:9" ht="17.45" customHeight="1" x14ac:dyDescent="0.25">
      <c r="A47" s="2181" t="s">
        <v>355</v>
      </c>
      <c r="B47" s="887" t="s">
        <v>518</v>
      </c>
      <c r="C47" s="930">
        <v>4</v>
      </c>
      <c r="D47" s="930">
        <v>0</v>
      </c>
      <c r="E47" s="930">
        <v>0</v>
      </c>
      <c r="F47" s="930">
        <v>0</v>
      </c>
      <c r="G47" s="926">
        <f>SUM(C47:F47)</f>
        <v>4</v>
      </c>
      <c r="H47" s="900" t="s">
        <v>373</v>
      </c>
      <c r="I47" s="2053" t="s">
        <v>415</v>
      </c>
    </row>
    <row r="48" spans="1:9" ht="17.45" customHeight="1" x14ac:dyDescent="0.25">
      <c r="A48" s="2182"/>
      <c r="B48" s="890" t="s">
        <v>519</v>
      </c>
      <c r="C48" s="931">
        <v>0</v>
      </c>
      <c r="D48" s="931">
        <v>0</v>
      </c>
      <c r="E48" s="931">
        <v>0</v>
      </c>
      <c r="F48" s="931">
        <v>0</v>
      </c>
      <c r="G48" s="926">
        <v>0</v>
      </c>
      <c r="H48" s="892" t="s">
        <v>374</v>
      </c>
      <c r="I48" s="1959"/>
    </row>
    <row r="49" spans="1:9" ht="17.45" customHeight="1" x14ac:dyDescent="0.25">
      <c r="A49" s="2182"/>
      <c r="B49" s="890" t="s">
        <v>520</v>
      </c>
      <c r="C49" s="931">
        <v>0</v>
      </c>
      <c r="D49" s="931">
        <v>0</v>
      </c>
      <c r="E49" s="931">
        <v>0</v>
      </c>
      <c r="F49" s="931">
        <v>0</v>
      </c>
      <c r="G49" s="926">
        <v>0</v>
      </c>
      <c r="H49" s="892" t="s">
        <v>376</v>
      </c>
      <c r="I49" s="1959"/>
    </row>
    <row r="50" spans="1:9" ht="17.45" customHeight="1" x14ac:dyDescent="0.25">
      <c r="A50" s="2182"/>
      <c r="B50" s="890" t="s">
        <v>521</v>
      </c>
      <c r="C50" s="931">
        <v>0</v>
      </c>
      <c r="D50" s="931">
        <v>0</v>
      </c>
      <c r="E50" s="931">
        <v>0</v>
      </c>
      <c r="F50" s="931">
        <v>0</v>
      </c>
      <c r="G50" s="926">
        <v>0</v>
      </c>
      <c r="H50" s="892" t="s">
        <v>385</v>
      </c>
      <c r="I50" s="1959"/>
    </row>
    <row r="51" spans="1:9" ht="17.45" customHeight="1" x14ac:dyDescent="0.25">
      <c r="A51" s="2182"/>
      <c r="B51" s="890" t="s">
        <v>823</v>
      </c>
      <c r="C51" s="931">
        <v>0</v>
      </c>
      <c r="D51" s="931">
        <v>0</v>
      </c>
      <c r="E51" s="931">
        <v>0</v>
      </c>
      <c r="F51" s="931">
        <v>0</v>
      </c>
      <c r="G51" s="926">
        <v>0</v>
      </c>
      <c r="H51" s="892" t="s">
        <v>386</v>
      </c>
      <c r="I51" s="1959"/>
    </row>
    <row r="52" spans="1:9" ht="17.45" customHeight="1" x14ac:dyDescent="0.25">
      <c r="A52" s="2182"/>
      <c r="B52" s="890" t="s">
        <v>824</v>
      </c>
      <c r="C52" s="931">
        <v>0</v>
      </c>
      <c r="D52" s="931">
        <v>0</v>
      </c>
      <c r="E52" s="931">
        <v>0</v>
      </c>
      <c r="F52" s="931">
        <v>0</v>
      </c>
      <c r="G52" s="926">
        <v>0</v>
      </c>
      <c r="H52" s="892" t="s">
        <v>410</v>
      </c>
      <c r="I52" s="1959"/>
    </row>
    <row r="53" spans="1:9" ht="17.45" customHeight="1" thickBot="1" x14ac:dyDescent="0.3">
      <c r="A53" s="2182"/>
      <c r="B53" s="893" t="s">
        <v>522</v>
      </c>
      <c r="C53" s="931">
        <v>0</v>
      </c>
      <c r="D53" s="931">
        <v>0</v>
      </c>
      <c r="E53" s="931">
        <v>0</v>
      </c>
      <c r="F53" s="931">
        <v>0</v>
      </c>
      <c r="G53" s="926">
        <v>0</v>
      </c>
      <c r="H53" s="894" t="s">
        <v>495</v>
      </c>
      <c r="I53" s="1959"/>
    </row>
    <row r="54" spans="1:9" ht="17.45" customHeight="1" thickBot="1" x14ac:dyDescent="0.3">
      <c r="A54" s="2185"/>
      <c r="B54" s="895" t="s">
        <v>517</v>
      </c>
      <c r="C54" s="906">
        <f>SUM(C47:C53)</f>
        <v>4</v>
      </c>
      <c r="D54" s="906">
        <v>0</v>
      </c>
      <c r="E54" s="906">
        <v>0</v>
      </c>
      <c r="F54" s="906">
        <v>0</v>
      </c>
      <c r="G54" s="906">
        <f>SUM(C54:F54)</f>
        <v>4</v>
      </c>
      <c r="H54" s="896" t="s">
        <v>372</v>
      </c>
      <c r="I54" s="1960"/>
    </row>
    <row r="55" spans="1:9" ht="17.45" customHeight="1" x14ac:dyDescent="0.25">
      <c r="A55" s="2186" t="s">
        <v>532</v>
      </c>
      <c r="B55" s="887" t="s">
        <v>518</v>
      </c>
      <c r="C55" s="932">
        <v>107</v>
      </c>
      <c r="D55" s="932">
        <v>9</v>
      </c>
      <c r="E55" s="932">
        <v>98</v>
      </c>
      <c r="F55" s="932">
        <v>48</v>
      </c>
      <c r="G55" s="932">
        <f>SUM(C55:F55)</f>
        <v>262</v>
      </c>
      <c r="H55" s="900" t="s">
        <v>373</v>
      </c>
      <c r="I55" s="1959" t="s">
        <v>416</v>
      </c>
    </row>
    <row r="56" spans="1:9" ht="17.45" customHeight="1" x14ac:dyDescent="0.25">
      <c r="A56" s="2186"/>
      <c r="B56" s="890" t="s">
        <v>519</v>
      </c>
      <c r="C56" s="933">
        <v>0</v>
      </c>
      <c r="D56" s="933">
        <v>0</v>
      </c>
      <c r="E56" s="933">
        <v>0</v>
      </c>
      <c r="F56" s="933">
        <v>0</v>
      </c>
      <c r="G56" s="933">
        <v>0</v>
      </c>
      <c r="H56" s="892" t="s">
        <v>374</v>
      </c>
      <c r="I56" s="1959"/>
    </row>
    <row r="57" spans="1:9" ht="17.45" customHeight="1" x14ac:dyDescent="0.25">
      <c r="A57" s="2186"/>
      <c r="B57" s="890" t="s">
        <v>520</v>
      </c>
      <c r="C57" s="933">
        <v>27</v>
      </c>
      <c r="D57" s="933">
        <v>32</v>
      </c>
      <c r="E57" s="933">
        <v>16</v>
      </c>
      <c r="F57" s="933">
        <v>1</v>
      </c>
      <c r="G57" s="933">
        <f>SUM(C57:F57)</f>
        <v>76</v>
      </c>
      <c r="H57" s="892" t="s">
        <v>376</v>
      </c>
      <c r="I57" s="1959"/>
    </row>
    <row r="58" spans="1:9" ht="17.45" customHeight="1" x14ac:dyDescent="0.25">
      <c r="A58" s="2186"/>
      <c r="B58" s="890" t="s">
        <v>521</v>
      </c>
      <c r="C58" s="933">
        <v>0</v>
      </c>
      <c r="D58" s="933">
        <v>0</v>
      </c>
      <c r="E58" s="933">
        <v>0</v>
      </c>
      <c r="F58" s="933">
        <v>0</v>
      </c>
      <c r="G58" s="933">
        <v>0</v>
      </c>
      <c r="H58" s="892" t="s">
        <v>385</v>
      </c>
      <c r="I58" s="1959"/>
    </row>
    <row r="59" spans="1:9" ht="17.45" customHeight="1" x14ac:dyDescent="0.25">
      <c r="A59" s="2186"/>
      <c r="B59" s="890" t="s">
        <v>823</v>
      </c>
      <c r="C59" s="933">
        <v>0</v>
      </c>
      <c r="D59" s="933">
        <v>0</v>
      </c>
      <c r="E59" s="933">
        <v>0</v>
      </c>
      <c r="F59" s="933">
        <v>0</v>
      </c>
      <c r="G59" s="933">
        <v>0</v>
      </c>
      <c r="H59" s="892" t="s">
        <v>386</v>
      </c>
      <c r="I59" s="1959"/>
    </row>
    <row r="60" spans="1:9" ht="17.45" customHeight="1" x14ac:dyDescent="0.25">
      <c r="A60" s="2186"/>
      <c r="B60" s="890" t="s">
        <v>824</v>
      </c>
      <c r="C60" s="933">
        <v>0</v>
      </c>
      <c r="D60" s="933">
        <v>0</v>
      </c>
      <c r="E60" s="933">
        <v>0</v>
      </c>
      <c r="F60" s="933">
        <v>0</v>
      </c>
      <c r="G60" s="933">
        <v>0</v>
      </c>
      <c r="H60" s="892" t="s">
        <v>410</v>
      </c>
      <c r="I60" s="1959"/>
    </row>
    <row r="61" spans="1:9" ht="17.45" customHeight="1" thickBot="1" x14ac:dyDescent="0.3">
      <c r="A61" s="2186"/>
      <c r="B61" s="893" t="s">
        <v>522</v>
      </c>
      <c r="C61" s="933">
        <v>0</v>
      </c>
      <c r="D61" s="933">
        <v>0</v>
      </c>
      <c r="E61" s="933">
        <v>0</v>
      </c>
      <c r="F61" s="933">
        <v>0</v>
      </c>
      <c r="G61" s="933">
        <v>0</v>
      </c>
      <c r="H61" s="894" t="s">
        <v>495</v>
      </c>
      <c r="I61" s="1959"/>
    </row>
    <row r="62" spans="1:9" ht="17.45" customHeight="1" thickBot="1" x14ac:dyDescent="0.3">
      <c r="A62" s="2187"/>
      <c r="B62" s="895" t="s">
        <v>517</v>
      </c>
      <c r="C62" s="906">
        <f>SUM(C55:C61)</f>
        <v>134</v>
      </c>
      <c r="D62" s="906">
        <f>SUM(D55:D61)</f>
        <v>41</v>
      </c>
      <c r="E62" s="906">
        <f>SUM(E55:E61)</f>
        <v>114</v>
      </c>
      <c r="F62" s="906">
        <f>SUM(F55:F61)</f>
        <v>49</v>
      </c>
      <c r="G62" s="906">
        <f>SUM(C62:F62)</f>
        <v>338</v>
      </c>
      <c r="H62" s="896" t="s">
        <v>372</v>
      </c>
      <c r="I62" s="1960"/>
    </row>
    <row r="63" spans="1:9" ht="17.45" customHeight="1" x14ac:dyDescent="0.25">
      <c r="A63" s="2181" t="s">
        <v>533</v>
      </c>
      <c r="B63" s="904" t="s">
        <v>518</v>
      </c>
      <c r="C63" s="930">
        <v>9</v>
      </c>
      <c r="D63" s="930">
        <v>0</v>
      </c>
      <c r="E63" s="930">
        <v>10</v>
      </c>
      <c r="F63" s="930">
        <v>1</v>
      </c>
      <c r="G63" s="930">
        <f>SUM(C63:F63)</f>
        <v>20</v>
      </c>
      <c r="H63" s="900" t="s">
        <v>373</v>
      </c>
      <c r="I63" s="2033" t="s">
        <v>556</v>
      </c>
    </row>
    <row r="64" spans="1:9" ht="17.45" customHeight="1" x14ac:dyDescent="0.25">
      <c r="A64" s="2182"/>
      <c r="B64" s="908" t="s">
        <v>519</v>
      </c>
      <c r="C64" s="937">
        <v>0</v>
      </c>
      <c r="D64" s="937">
        <v>0</v>
      </c>
      <c r="E64" s="937">
        <v>5</v>
      </c>
      <c r="F64" s="937">
        <v>0</v>
      </c>
      <c r="G64" s="937">
        <f>SUM(C64:F64)</f>
        <v>5</v>
      </c>
      <c r="H64" s="901" t="s">
        <v>374</v>
      </c>
      <c r="I64" s="1692"/>
    </row>
    <row r="65" spans="1:9" ht="17.45" customHeight="1" x14ac:dyDescent="0.25">
      <c r="A65" s="2182"/>
      <c r="B65" s="908" t="s">
        <v>520</v>
      </c>
      <c r="C65" s="937">
        <v>0</v>
      </c>
      <c r="D65" s="937">
        <v>0</v>
      </c>
      <c r="E65" s="937">
        <v>0</v>
      </c>
      <c r="F65" s="937">
        <v>0</v>
      </c>
      <c r="G65" s="937">
        <v>0</v>
      </c>
      <c r="H65" s="901" t="s">
        <v>376</v>
      </c>
      <c r="I65" s="1692"/>
    </row>
    <row r="66" spans="1:9" ht="17.45" customHeight="1" x14ac:dyDescent="0.25">
      <c r="A66" s="2182"/>
      <c r="B66" s="908" t="s">
        <v>521</v>
      </c>
      <c r="C66" s="937">
        <v>0</v>
      </c>
      <c r="D66" s="937">
        <v>0</v>
      </c>
      <c r="E66" s="937">
        <v>0</v>
      </c>
      <c r="F66" s="937">
        <v>0</v>
      </c>
      <c r="G66" s="937">
        <v>0</v>
      </c>
      <c r="H66" s="901" t="s">
        <v>385</v>
      </c>
      <c r="I66" s="1692"/>
    </row>
    <row r="67" spans="1:9" ht="17.45" customHeight="1" x14ac:dyDescent="0.25">
      <c r="A67" s="2182"/>
      <c r="B67" s="908" t="s">
        <v>823</v>
      </c>
      <c r="C67" s="937">
        <v>0</v>
      </c>
      <c r="D67" s="937">
        <v>0</v>
      </c>
      <c r="E67" s="937">
        <v>0</v>
      </c>
      <c r="F67" s="937">
        <v>0</v>
      </c>
      <c r="G67" s="937">
        <v>0</v>
      </c>
      <c r="H67" s="901" t="s">
        <v>386</v>
      </c>
      <c r="I67" s="1692"/>
    </row>
    <row r="68" spans="1:9" ht="17.45" customHeight="1" x14ac:dyDescent="0.25">
      <c r="A68" s="2182"/>
      <c r="B68" s="908" t="s">
        <v>824</v>
      </c>
      <c r="C68" s="937">
        <v>0</v>
      </c>
      <c r="D68" s="937">
        <v>0</v>
      </c>
      <c r="E68" s="937">
        <v>0</v>
      </c>
      <c r="F68" s="937">
        <v>0</v>
      </c>
      <c r="G68" s="937">
        <v>0</v>
      </c>
      <c r="H68" s="901" t="s">
        <v>410</v>
      </c>
      <c r="I68" s="1692"/>
    </row>
    <row r="69" spans="1:9" ht="17.45" customHeight="1" thickBot="1" x14ac:dyDescent="0.3">
      <c r="A69" s="2182"/>
      <c r="B69" s="893" t="s">
        <v>522</v>
      </c>
      <c r="C69" s="937">
        <v>0</v>
      </c>
      <c r="D69" s="937">
        <v>0</v>
      </c>
      <c r="E69" s="937">
        <v>0</v>
      </c>
      <c r="F69" s="937">
        <v>0</v>
      </c>
      <c r="G69" s="937">
        <v>0</v>
      </c>
      <c r="H69" s="894" t="s">
        <v>495</v>
      </c>
      <c r="I69" s="1692"/>
    </row>
    <row r="70" spans="1:9" ht="17.45" customHeight="1" thickBot="1" x14ac:dyDescent="0.3">
      <c r="A70" s="2183"/>
      <c r="B70" s="895" t="s">
        <v>517</v>
      </c>
      <c r="C70" s="906">
        <f>SUM(C63:C69)</f>
        <v>9</v>
      </c>
      <c r="D70" s="906">
        <v>0</v>
      </c>
      <c r="E70" s="906">
        <f>SUM(E63:E69)</f>
        <v>15</v>
      </c>
      <c r="F70" s="906">
        <f>SUM(F63:F69)</f>
        <v>1</v>
      </c>
      <c r="G70" s="906">
        <f>SUM(C70:F70)</f>
        <v>25</v>
      </c>
      <c r="H70" s="896" t="s">
        <v>372</v>
      </c>
      <c r="I70" s="2184"/>
    </row>
    <row r="101" spans="8:8" x14ac:dyDescent="0.25">
      <c r="H101" s="13"/>
    </row>
    <row r="102" spans="8:8" x14ac:dyDescent="0.25">
      <c r="H102" s="13"/>
    </row>
    <row r="103" spans="8:8" x14ac:dyDescent="0.25">
      <c r="H103" s="13"/>
    </row>
    <row r="104" spans="8:8" x14ac:dyDescent="0.25">
      <c r="H104" s="13"/>
    </row>
    <row r="105" spans="8:8" x14ac:dyDescent="0.25">
      <c r="H105" s="13"/>
    </row>
    <row r="106" spans="8:8" x14ac:dyDescent="0.25">
      <c r="H106" s="13"/>
    </row>
    <row r="107" spans="8:8" x14ac:dyDescent="0.25">
      <c r="H107" s="13"/>
    </row>
    <row r="108" spans="8:8" x14ac:dyDescent="0.25">
      <c r="H108" s="372"/>
    </row>
    <row r="109" spans="8:8" x14ac:dyDescent="0.25">
      <c r="H109" s="13"/>
    </row>
    <row r="179" spans="8:8" x14ac:dyDescent="0.25">
      <c r="H179" s="13"/>
    </row>
    <row r="180" spans="8:8" x14ac:dyDescent="0.25">
      <c r="H180" s="13"/>
    </row>
    <row r="181" spans="8:8" x14ac:dyDescent="0.25">
      <c r="H181" s="13"/>
    </row>
    <row r="182" spans="8:8" x14ac:dyDescent="0.25">
      <c r="H182" s="13"/>
    </row>
    <row r="183" spans="8:8" x14ac:dyDescent="0.25">
      <c r="H183" s="13"/>
    </row>
    <row r="184" spans="8:8" x14ac:dyDescent="0.25">
      <c r="H184" s="13"/>
    </row>
    <row r="185" spans="8:8" x14ac:dyDescent="0.25">
      <c r="H185" s="13"/>
    </row>
    <row r="186" spans="8:8" ht="15.75" thickBot="1" x14ac:dyDescent="0.3">
      <c r="H186" s="373"/>
    </row>
    <row r="187" spans="8:8" x14ac:dyDescent="0.25">
      <c r="H187" s="13"/>
    </row>
    <row r="241" spans="8:8" x14ac:dyDescent="0.25">
      <c r="H241" s="13"/>
    </row>
    <row r="242" spans="8:8" x14ac:dyDescent="0.25">
      <c r="H242" s="13"/>
    </row>
    <row r="243" spans="8:8" x14ac:dyDescent="0.25">
      <c r="H243" s="13"/>
    </row>
    <row r="244" spans="8:8" x14ac:dyDescent="0.25">
      <c r="H244" s="13"/>
    </row>
    <row r="245" spans="8:8" x14ac:dyDescent="0.25">
      <c r="H245" s="13"/>
    </row>
    <row r="246" spans="8:8" x14ac:dyDescent="0.25">
      <c r="H246" s="13"/>
    </row>
    <row r="247" spans="8:8" x14ac:dyDescent="0.25">
      <c r="H247" s="13"/>
    </row>
    <row r="248" spans="8:8" x14ac:dyDescent="0.25">
      <c r="H248" s="372"/>
    </row>
    <row r="249" spans="8:8" x14ac:dyDescent="0.25">
      <c r="H249" s="13"/>
    </row>
    <row r="319" spans="8:8" x14ac:dyDescent="0.25">
      <c r="H319" s="13"/>
    </row>
    <row r="382" spans="8:8" x14ac:dyDescent="0.25">
      <c r="H382" s="13"/>
    </row>
    <row r="383" spans="8:8" x14ac:dyDescent="0.25">
      <c r="H383" s="13"/>
    </row>
    <row r="384" spans="8:8" x14ac:dyDescent="0.25">
      <c r="H384" s="13"/>
    </row>
    <row r="385" spans="8:8" x14ac:dyDescent="0.25">
      <c r="H385" s="13"/>
    </row>
    <row r="386" spans="8:8" x14ac:dyDescent="0.25">
      <c r="H386" s="13"/>
    </row>
    <row r="387" spans="8:8" x14ac:dyDescent="0.25">
      <c r="H387" s="13"/>
    </row>
    <row r="388" spans="8:8" x14ac:dyDescent="0.25">
      <c r="H388" s="13"/>
    </row>
    <row r="389" spans="8:8" x14ac:dyDescent="0.25">
      <c r="H389" s="13"/>
    </row>
    <row r="390" spans="8:8" x14ac:dyDescent="0.25">
      <c r="H390" s="13"/>
    </row>
    <row r="437" spans="8:8" ht="15.75" thickBot="1" x14ac:dyDescent="0.3"/>
    <row r="438" spans="8:8" x14ac:dyDescent="0.25">
      <c r="H438" s="374"/>
    </row>
    <row r="439" spans="8:8" x14ac:dyDescent="0.25">
      <c r="H439" s="13"/>
    </row>
    <row r="440" spans="8:8" x14ac:dyDescent="0.25">
      <c r="H440" s="13"/>
    </row>
    <row r="441" spans="8:8" x14ac:dyDescent="0.25">
      <c r="H441" s="13"/>
    </row>
    <row r="442" spans="8:8" x14ac:dyDescent="0.25">
      <c r="H442" s="13"/>
    </row>
    <row r="443" spans="8:8" x14ac:dyDescent="0.25">
      <c r="H443" s="13"/>
    </row>
    <row r="444" spans="8:8" x14ac:dyDescent="0.25">
      <c r="H444" s="13"/>
    </row>
    <row r="445" spans="8:8" ht="15.75" thickBot="1" x14ac:dyDescent="0.3">
      <c r="H445" s="373"/>
    </row>
    <row r="446" spans="8:8" x14ac:dyDescent="0.25">
      <c r="H446" s="374"/>
    </row>
    <row r="447" spans="8:8" x14ac:dyDescent="0.25">
      <c r="H447" s="13"/>
    </row>
    <row r="448" spans="8:8" x14ac:dyDescent="0.25">
      <c r="H448" s="13"/>
    </row>
    <row r="449" spans="8:8" x14ac:dyDescent="0.25">
      <c r="H449" s="13"/>
    </row>
    <row r="450" spans="8:8" x14ac:dyDescent="0.25">
      <c r="H450" s="13"/>
    </row>
    <row r="451" spans="8:8" x14ac:dyDescent="0.25">
      <c r="H451" s="13"/>
    </row>
    <row r="452" spans="8:8" x14ac:dyDescent="0.25">
      <c r="H452" s="13"/>
    </row>
    <row r="453" spans="8:8" ht="15.75" thickBot="1" x14ac:dyDescent="0.3">
      <c r="H453" s="373"/>
    </row>
  </sheetData>
  <mergeCells count="24">
    <mergeCell ref="A1:I1"/>
    <mergeCell ref="A2:I2"/>
    <mergeCell ref="I55:I62"/>
    <mergeCell ref="A7:A14"/>
    <mergeCell ref="I7:I14"/>
    <mergeCell ref="A15:A22"/>
    <mergeCell ref="A47:A54"/>
    <mergeCell ref="I23:I30"/>
    <mergeCell ref="I31:I38"/>
    <mergeCell ref="I39:I46"/>
    <mergeCell ref="I47:I54"/>
    <mergeCell ref="I15:I22"/>
    <mergeCell ref="H4:H5"/>
    <mergeCell ref="A4:A5"/>
    <mergeCell ref="B4:B5"/>
    <mergeCell ref="C4:F4"/>
    <mergeCell ref="I4:I5"/>
    <mergeCell ref="A6:B6"/>
    <mergeCell ref="A63:A70"/>
    <mergeCell ref="I63:I70"/>
    <mergeCell ref="A23:A30"/>
    <mergeCell ref="A31:A38"/>
    <mergeCell ref="A39:A46"/>
    <mergeCell ref="A55:A6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5" orientation="portrait" r:id="rId1"/>
  <headerFooter>
    <oddFooter>&amp;C&amp;14 &amp;"Arial,Bold"50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18"/>
  <sheetViews>
    <sheetView rightToLeft="1" view="pageBreakPreview" zoomScale="60" workbookViewId="0">
      <selection activeCell="B24" sqref="B24"/>
    </sheetView>
  </sheetViews>
  <sheetFormatPr defaultRowHeight="15" x14ac:dyDescent="0.25"/>
  <cols>
    <col min="1" max="1" width="25.140625" customWidth="1"/>
    <col min="2" max="2" width="23.140625" customWidth="1"/>
    <col min="3" max="3" width="9.140625" customWidth="1"/>
    <col min="4" max="4" width="10" customWidth="1"/>
    <col min="5" max="5" width="12.140625" customWidth="1"/>
    <col min="6" max="6" width="16.85546875" customWidth="1"/>
    <col min="7" max="7" width="12.85546875" customWidth="1"/>
    <col min="8" max="8" width="31" customWidth="1"/>
    <col min="9" max="9" width="36.42578125" customWidth="1"/>
    <col min="10" max="10" width="10.5703125" customWidth="1"/>
    <col min="11" max="11" width="9.140625" customWidth="1"/>
    <col min="12" max="12" width="7.85546875" customWidth="1"/>
    <col min="13" max="13" width="6.85546875" customWidth="1"/>
    <col min="14" max="14" width="7.5703125" customWidth="1"/>
  </cols>
  <sheetData>
    <row r="1" spans="1:9" ht="30" customHeight="1" x14ac:dyDescent="0.25">
      <c r="A1" s="1589" t="s">
        <v>1006</v>
      </c>
      <c r="B1" s="1589"/>
      <c r="C1" s="1589"/>
      <c r="D1" s="1589"/>
      <c r="E1" s="1589"/>
      <c r="F1" s="1589"/>
      <c r="G1" s="1589"/>
      <c r="H1" s="1589"/>
      <c r="I1" s="1589"/>
    </row>
    <row r="2" spans="1:9" ht="45" customHeight="1" x14ac:dyDescent="0.25">
      <c r="A2" s="1589" t="s">
        <v>1037</v>
      </c>
      <c r="B2" s="1589"/>
      <c r="C2" s="1589"/>
      <c r="D2" s="1589"/>
      <c r="E2" s="1589"/>
      <c r="F2" s="1589"/>
      <c r="G2" s="1589"/>
      <c r="H2" s="1589"/>
      <c r="I2" s="1589"/>
    </row>
    <row r="3" spans="1:9" s="448" customFormat="1" ht="26.1" customHeight="1" thickBot="1" x14ac:dyDescent="0.3">
      <c r="A3" s="702" t="s">
        <v>967</v>
      </c>
      <c r="B3" s="54"/>
      <c r="C3" s="54"/>
      <c r="D3" s="54"/>
      <c r="E3" s="54"/>
      <c r="F3" s="54"/>
      <c r="G3" s="54"/>
      <c r="H3" s="58"/>
      <c r="I3" s="54" t="s">
        <v>833</v>
      </c>
    </row>
    <row r="4" spans="1:9" ht="38.450000000000003" customHeight="1" thickBot="1" x14ac:dyDescent="0.3">
      <c r="A4" s="2193" t="s">
        <v>775</v>
      </c>
      <c r="B4" s="2194" t="s">
        <v>511</v>
      </c>
      <c r="C4" s="2167" t="s">
        <v>800</v>
      </c>
      <c r="D4" s="2167"/>
      <c r="E4" s="2167"/>
      <c r="F4" s="2167"/>
      <c r="G4" s="878" t="s">
        <v>517</v>
      </c>
      <c r="H4" s="2167" t="s">
        <v>368</v>
      </c>
      <c r="I4" s="2193" t="s">
        <v>855</v>
      </c>
    </row>
    <row r="5" spans="1:9" ht="35.450000000000003" customHeight="1" thickBot="1" x14ac:dyDescent="0.3">
      <c r="A5" s="2179"/>
      <c r="B5" s="2166"/>
      <c r="C5" s="880">
        <v>4</v>
      </c>
      <c r="D5" s="880">
        <v>6</v>
      </c>
      <c r="E5" s="880">
        <v>8</v>
      </c>
      <c r="F5" s="902" t="s">
        <v>640</v>
      </c>
      <c r="G5" s="879" t="s">
        <v>372</v>
      </c>
      <c r="H5" s="2166"/>
      <c r="I5" s="2179"/>
    </row>
    <row r="6" spans="1:9" ht="15.95" customHeight="1" thickBot="1" x14ac:dyDescent="0.3">
      <c r="A6" s="2195" t="s">
        <v>634</v>
      </c>
      <c r="B6" s="2195"/>
      <c r="C6" s="938"/>
      <c r="D6" s="938"/>
      <c r="E6" s="938"/>
      <c r="F6" s="938"/>
      <c r="G6" s="939"/>
      <c r="H6" s="2171" t="s">
        <v>699</v>
      </c>
      <c r="I6" s="2171"/>
    </row>
    <row r="7" spans="1:9" s="454" customFormat="1" ht="15.95" customHeight="1" x14ac:dyDescent="0.25">
      <c r="A7" s="2182" t="s">
        <v>641</v>
      </c>
      <c r="B7" s="887" t="s">
        <v>518</v>
      </c>
      <c r="C7" s="950">
        <v>20</v>
      </c>
      <c r="D7" s="950">
        <v>0</v>
      </c>
      <c r="E7" s="950">
        <v>0</v>
      </c>
      <c r="F7" s="950">
        <v>0</v>
      </c>
      <c r="G7" s="950">
        <f>SUM(C7:F7)</f>
        <v>20</v>
      </c>
      <c r="H7" s="900" t="s">
        <v>373</v>
      </c>
      <c r="I7" s="1692" t="s">
        <v>418</v>
      </c>
    </row>
    <row r="8" spans="1:9" s="454" customFormat="1" ht="15.95" customHeight="1" x14ac:dyDescent="0.25">
      <c r="A8" s="2182"/>
      <c r="B8" s="890" t="s">
        <v>519</v>
      </c>
      <c r="C8" s="934">
        <v>5</v>
      </c>
      <c r="D8" s="934">
        <v>0</v>
      </c>
      <c r="E8" s="934">
        <v>0</v>
      </c>
      <c r="F8" s="934">
        <v>0</v>
      </c>
      <c r="G8" s="934">
        <f>SUM(C8:F8)</f>
        <v>5</v>
      </c>
      <c r="H8" s="892" t="s">
        <v>374</v>
      </c>
      <c r="I8" s="1692"/>
    </row>
    <row r="9" spans="1:9" s="454" customFormat="1" ht="15.95" customHeight="1" x14ac:dyDescent="0.25">
      <c r="A9" s="2182"/>
      <c r="B9" s="890" t="s">
        <v>520</v>
      </c>
      <c r="C9" s="934">
        <v>0</v>
      </c>
      <c r="D9" s="934">
        <v>0</v>
      </c>
      <c r="E9" s="934">
        <v>0</v>
      </c>
      <c r="F9" s="934">
        <v>0</v>
      </c>
      <c r="G9" s="934">
        <v>0</v>
      </c>
      <c r="H9" s="892" t="s">
        <v>376</v>
      </c>
      <c r="I9" s="1692"/>
    </row>
    <row r="10" spans="1:9" s="454" customFormat="1" ht="15.95" customHeight="1" x14ac:dyDescent="0.25">
      <c r="A10" s="2182"/>
      <c r="B10" s="890" t="s">
        <v>521</v>
      </c>
      <c r="C10" s="934">
        <v>0</v>
      </c>
      <c r="D10" s="934">
        <v>0</v>
      </c>
      <c r="E10" s="934">
        <v>0</v>
      </c>
      <c r="F10" s="934">
        <v>0</v>
      </c>
      <c r="G10" s="934">
        <v>0</v>
      </c>
      <c r="H10" s="892" t="s">
        <v>385</v>
      </c>
      <c r="I10" s="1692"/>
    </row>
    <row r="11" spans="1:9" s="454" customFormat="1" ht="15.95" customHeight="1" x14ac:dyDescent="0.25">
      <c r="A11" s="2182"/>
      <c r="B11" s="890" t="s">
        <v>823</v>
      </c>
      <c r="C11" s="934">
        <v>0</v>
      </c>
      <c r="D11" s="934">
        <v>0</v>
      </c>
      <c r="E11" s="934">
        <v>0</v>
      </c>
      <c r="F11" s="934">
        <v>0</v>
      </c>
      <c r="G11" s="934">
        <v>0</v>
      </c>
      <c r="H11" s="892" t="s">
        <v>386</v>
      </c>
      <c r="I11" s="1692"/>
    </row>
    <row r="12" spans="1:9" s="454" customFormat="1" ht="15.95" customHeight="1" x14ac:dyDescent="0.25">
      <c r="A12" s="2182"/>
      <c r="B12" s="890" t="s">
        <v>824</v>
      </c>
      <c r="C12" s="934">
        <v>0</v>
      </c>
      <c r="D12" s="934">
        <v>0</v>
      </c>
      <c r="E12" s="934">
        <v>0</v>
      </c>
      <c r="F12" s="934">
        <v>0</v>
      </c>
      <c r="G12" s="934">
        <v>0</v>
      </c>
      <c r="H12" s="892" t="s">
        <v>410</v>
      </c>
      <c r="I12" s="1692"/>
    </row>
    <row r="13" spans="1:9" s="454" customFormat="1" ht="15.95" customHeight="1" thickBot="1" x14ac:dyDescent="0.3">
      <c r="A13" s="2182"/>
      <c r="B13" s="893" t="s">
        <v>522</v>
      </c>
      <c r="C13" s="934">
        <v>0</v>
      </c>
      <c r="D13" s="934">
        <v>0</v>
      </c>
      <c r="E13" s="934">
        <v>0</v>
      </c>
      <c r="F13" s="934">
        <v>0</v>
      </c>
      <c r="G13" s="934">
        <v>0</v>
      </c>
      <c r="H13" s="894" t="s">
        <v>495</v>
      </c>
      <c r="I13" s="1692"/>
    </row>
    <row r="14" spans="1:9" s="454" customFormat="1" ht="15.95" customHeight="1" thickBot="1" x14ac:dyDescent="0.3">
      <c r="A14" s="2185"/>
      <c r="B14" s="946" t="s">
        <v>517</v>
      </c>
      <c r="C14" s="947">
        <f>SUM(C7:C13)</f>
        <v>25</v>
      </c>
      <c r="D14" s="947">
        <v>0</v>
      </c>
      <c r="E14" s="947">
        <v>0</v>
      </c>
      <c r="F14" s="947">
        <v>0</v>
      </c>
      <c r="G14" s="947">
        <f>SUM(C14:F14)</f>
        <v>25</v>
      </c>
      <c r="H14" s="948" t="s">
        <v>372</v>
      </c>
      <c r="I14" s="2034"/>
    </row>
    <row r="15" spans="1:9" ht="15.95" customHeight="1" x14ac:dyDescent="0.25">
      <c r="A15" s="2181" t="s">
        <v>156</v>
      </c>
      <c r="B15" s="887" t="s">
        <v>518</v>
      </c>
      <c r="C15" s="936">
        <v>24</v>
      </c>
      <c r="D15" s="936">
        <v>0</v>
      </c>
      <c r="E15" s="936">
        <v>0</v>
      </c>
      <c r="F15" s="936">
        <v>0</v>
      </c>
      <c r="G15" s="940">
        <f>SUM(C15:F15)</f>
        <v>24</v>
      </c>
      <c r="H15" s="900" t="s">
        <v>373</v>
      </c>
      <c r="I15" s="2053" t="s">
        <v>419</v>
      </c>
    </row>
    <row r="16" spans="1:9" ht="15.95" customHeight="1" x14ac:dyDescent="0.25">
      <c r="A16" s="2182"/>
      <c r="B16" s="890" t="s">
        <v>519</v>
      </c>
      <c r="C16" s="934">
        <v>0</v>
      </c>
      <c r="D16" s="934">
        <v>0</v>
      </c>
      <c r="E16" s="934">
        <v>0</v>
      </c>
      <c r="F16" s="934">
        <v>0</v>
      </c>
      <c r="G16" s="933">
        <v>0</v>
      </c>
      <c r="H16" s="892" t="s">
        <v>374</v>
      </c>
      <c r="I16" s="1959"/>
    </row>
    <row r="17" spans="1:9" ht="15.95" customHeight="1" x14ac:dyDescent="0.25">
      <c r="A17" s="2182"/>
      <c r="B17" s="890" t="s">
        <v>520</v>
      </c>
      <c r="C17" s="934">
        <v>0</v>
      </c>
      <c r="D17" s="934">
        <v>0</v>
      </c>
      <c r="E17" s="934">
        <v>0</v>
      </c>
      <c r="F17" s="934">
        <v>0</v>
      </c>
      <c r="G17" s="933">
        <v>0</v>
      </c>
      <c r="H17" s="892" t="s">
        <v>376</v>
      </c>
      <c r="I17" s="1959"/>
    </row>
    <row r="18" spans="1:9" ht="15.95" customHeight="1" x14ac:dyDescent="0.25">
      <c r="A18" s="2182"/>
      <c r="B18" s="890" t="s">
        <v>521</v>
      </c>
      <c r="C18" s="934">
        <v>0</v>
      </c>
      <c r="D18" s="934">
        <v>0</v>
      </c>
      <c r="E18" s="934">
        <v>0</v>
      </c>
      <c r="F18" s="934">
        <v>0</v>
      </c>
      <c r="G18" s="933">
        <v>0</v>
      </c>
      <c r="H18" s="892" t="s">
        <v>385</v>
      </c>
      <c r="I18" s="1959"/>
    </row>
    <row r="19" spans="1:9" ht="15.95" customHeight="1" x14ac:dyDescent="0.25">
      <c r="A19" s="2182"/>
      <c r="B19" s="890" t="s">
        <v>823</v>
      </c>
      <c r="C19" s="934">
        <v>0</v>
      </c>
      <c r="D19" s="934">
        <v>0</v>
      </c>
      <c r="E19" s="934">
        <v>0</v>
      </c>
      <c r="F19" s="934">
        <v>0</v>
      </c>
      <c r="G19" s="933">
        <v>0</v>
      </c>
      <c r="H19" s="892" t="s">
        <v>386</v>
      </c>
      <c r="I19" s="1959"/>
    </row>
    <row r="20" spans="1:9" ht="15.95" customHeight="1" x14ac:dyDescent="0.25">
      <c r="A20" s="2182"/>
      <c r="B20" s="890" t="s">
        <v>824</v>
      </c>
      <c r="C20" s="934">
        <v>0</v>
      </c>
      <c r="D20" s="934">
        <v>0</v>
      </c>
      <c r="E20" s="934">
        <v>0</v>
      </c>
      <c r="F20" s="934">
        <v>0</v>
      </c>
      <c r="G20" s="933">
        <v>0</v>
      </c>
      <c r="H20" s="892" t="s">
        <v>410</v>
      </c>
      <c r="I20" s="1959"/>
    </row>
    <row r="21" spans="1:9" ht="15.95" customHeight="1" thickBot="1" x14ac:dyDescent="0.3">
      <c r="A21" s="2182"/>
      <c r="B21" s="893" t="s">
        <v>522</v>
      </c>
      <c r="C21" s="934">
        <v>0</v>
      </c>
      <c r="D21" s="934">
        <v>0</v>
      </c>
      <c r="E21" s="934">
        <v>0</v>
      </c>
      <c r="F21" s="934">
        <v>0</v>
      </c>
      <c r="G21" s="933">
        <v>0</v>
      </c>
      <c r="H21" s="894" t="s">
        <v>495</v>
      </c>
      <c r="I21" s="1959"/>
    </row>
    <row r="22" spans="1:9" ht="15.95" customHeight="1" thickBot="1" x14ac:dyDescent="0.3">
      <c r="A22" s="2185"/>
      <c r="B22" s="946" t="s">
        <v>517</v>
      </c>
      <c r="C22" s="947">
        <f>SUM(C15:C21)</f>
        <v>24</v>
      </c>
      <c r="D22" s="947">
        <v>0</v>
      </c>
      <c r="E22" s="947">
        <v>0</v>
      </c>
      <c r="F22" s="947">
        <v>0</v>
      </c>
      <c r="G22" s="947">
        <f>SUM(C22:F22)</f>
        <v>24</v>
      </c>
      <c r="H22" s="948" t="s">
        <v>372</v>
      </c>
      <c r="I22" s="1960"/>
    </row>
    <row r="23" spans="1:9" ht="15.95" customHeight="1" x14ac:dyDescent="0.25">
      <c r="A23" s="2181" t="s">
        <v>308</v>
      </c>
      <c r="B23" s="887" t="s">
        <v>518</v>
      </c>
      <c r="C23" s="934">
        <v>9</v>
      </c>
      <c r="D23" s="934">
        <v>0</v>
      </c>
      <c r="E23" s="934">
        <v>0</v>
      </c>
      <c r="F23" s="934">
        <v>0</v>
      </c>
      <c r="G23" s="930">
        <f>SUM(C23:F23)</f>
        <v>9</v>
      </c>
      <c r="H23" s="900" t="s">
        <v>373</v>
      </c>
      <c r="I23" s="2053" t="s">
        <v>420</v>
      </c>
    </row>
    <row r="24" spans="1:9" ht="15.95" customHeight="1" x14ac:dyDescent="0.25">
      <c r="A24" s="2182"/>
      <c r="B24" s="890" t="s">
        <v>519</v>
      </c>
      <c r="C24" s="934">
        <v>0</v>
      </c>
      <c r="D24" s="934">
        <v>0</v>
      </c>
      <c r="E24" s="934">
        <v>0</v>
      </c>
      <c r="F24" s="934">
        <v>0</v>
      </c>
      <c r="G24" s="934">
        <v>0</v>
      </c>
      <c r="H24" s="892" t="s">
        <v>374</v>
      </c>
      <c r="I24" s="1959"/>
    </row>
    <row r="25" spans="1:9" ht="15.95" customHeight="1" x14ac:dyDescent="0.25">
      <c r="A25" s="2182"/>
      <c r="B25" s="890" t="s">
        <v>520</v>
      </c>
      <c r="C25" s="934">
        <v>0</v>
      </c>
      <c r="D25" s="934">
        <v>0</v>
      </c>
      <c r="E25" s="934">
        <v>0</v>
      </c>
      <c r="F25" s="934">
        <v>0</v>
      </c>
      <c r="G25" s="934">
        <v>0</v>
      </c>
      <c r="H25" s="892" t="s">
        <v>376</v>
      </c>
      <c r="I25" s="1959"/>
    </row>
    <row r="26" spans="1:9" ht="15.95" customHeight="1" x14ac:dyDescent="0.25">
      <c r="A26" s="2182"/>
      <c r="B26" s="890" t="s">
        <v>521</v>
      </c>
      <c r="C26" s="934">
        <v>0</v>
      </c>
      <c r="D26" s="934">
        <v>0</v>
      </c>
      <c r="E26" s="934">
        <v>0</v>
      </c>
      <c r="F26" s="934">
        <v>0</v>
      </c>
      <c r="G26" s="934">
        <v>0</v>
      </c>
      <c r="H26" s="892" t="s">
        <v>385</v>
      </c>
      <c r="I26" s="1959"/>
    </row>
    <row r="27" spans="1:9" ht="15.95" customHeight="1" x14ac:dyDescent="0.25">
      <c r="A27" s="2182"/>
      <c r="B27" s="890" t="s">
        <v>823</v>
      </c>
      <c r="C27" s="934">
        <v>0</v>
      </c>
      <c r="D27" s="934">
        <v>0</v>
      </c>
      <c r="E27" s="934">
        <v>0</v>
      </c>
      <c r="F27" s="934">
        <v>0</v>
      </c>
      <c r="G27" s="934">
        <v>0</v>
      </c>
      <c r="H27" s="892" t="s">
        <v>386</v>
      </c>
      <c r="I27" s="1959"/>
    </row>
    <row r="28" spans="1:9" ht="15.95" customHeight="1" x14ac:dyDescent="0.25">
      <c r="A28" s="2182"/>
      <c r="B28" s="890" t="s">
        <v>824</v>
      </c>
      <c r="C28" s="934">
        <v>0</v>
      </c>
      <c r="D28" s="934">
        <v>0</v>
      </c>
      <c r="E28" s="934">
        <v>0</v>
      </c>
      <c r="F28" s="934">
        <v>0</v>
      </c>
      <c r="G28" s="934">
        <v>0</v>
      </c>
      <c r="H28" s="892" t="s">
        <v>410</v>
      </c>
      <c r="I28" s="1959"/>
    </row>
    <row r="29" spans="1:9" ht="15.95" customHeight="1" thickBot="1" x14ac:dyDescent="0.3">
      <c r="A29" s="2182"/>
      <c r="B29" s="893" t="s">
        <v>522</v>
      </c>
      <c r="C29" s="934">
        <v>0</v>
      </c>
      <c r="D29" s="934">
        <v>0</v>
      </c>
      <c r="E29" s="934">
        <v>0</v>
      </c>
      <c r="F29" s="934">
        <v>0</v>
      </c>
      <c r="G29" s="934">
        <v>0</v>
      </c>
      <c r="H29" s="894" t="s">
        <v>495</v>
      </c>
      <c r="I29" s="1959"/>
    </row>
    <row r="30" spans="1:9" ht="15.95" customHeight="1" thickBot="1" x14ac:dyDescent="0.3">
      <c r="A30" s="2185"/>
      <c r="B30" s="946" t="s">
        <v>517</v>
      </c>
      <c r="C30" s="947">
        <f>SUM(C23:C29)</f>
        <v>9</v>
      </c>
      <c r="D30" s="947">
        <v>0</v>
      </c>
      <c r="E30" s="947">
        <v>0</v>
      </c>
      <c r="F30" s="947">
        <v>0</v>
      </c>
      <c r="G30" s="947">
        <f>SUM(C30:F30)</f>
        <v>9</v>
      </c>
      <c r="H30" s="948" t="s">
        <v>372</v>
      </c>
      <c r="I30" s="1960"/>
    </row>
    <row r="31" spans="1:9" ht="15.95" customHeight="1" x14ac:dyDescent="0.25">
      <c r="A31" s="2192" t="s">
        <v>365</v>
      </c>
      <c r="B31" s="887" t="s">
        <v>518</v>
      </c>
      <c r="C31" s="930">
        <v>2</v>
      </c>
      <c r="D31" s="930">
        <v>0</v>
      </c>
      <c r="E31" s="930">
        <v>0</v>
      </c>
      <c r="F31" s="930">
        <v>0</v>
      </c>
      <c r="G31" s="932">
        <f>SUM(C31:F31)</f>
        <v>2</v>
      </c>
      <c r="H31" s="900" t="s">
        <v>373</v>
      </c>
      <c r="I31" s="2053" t="s">
        <v>421</v>
      </c>
    </row>
    <row r="32" spans="1:9" ht="15.95" customHeight="1" x14ac:dyDescent="0.25">
      <c r="A32" s="2186"/>
      <c r="B32" s="890" t="s">
        <v>519</v>
      </c>
      <c r="C32" s="934">
        <v>0</v>
      </c>
      <c r="D32" s="934">
        <v>0</v>
      </c>
      <c r="E32" s="934">
        <v>0</v>
      </c>
      <c r="F32" s="934">
        <v>0</v>
      </c>
      <c r="G32" s="933">
        <v>0</v>
      </c>
      <c r="H32" s="892" t="s">
        <v>374</v>
      </c>
      <c r="I32" s="1959"/>
    </row>
    <row r="33" spans="1:9" ht="15.95" customHeight="1" x14ac:dyDescent="0.25">
      <c r="A33" s="2186"/>
      <c r="B33" s="890" t="s">
        <v>520</v>
      </c>
      <c r="C33" s="934">
        <v>0</v>
      </c>
      <c r="D33" s="934">
        <v>0</v>
      </c>
      <c r="E33" s="934">
        <v>0</v>
      </c>
      <c r="F33" s="934">
        <v>0</v>
      </c>
      <c r="G33" s="933">
        <v>0</v>
      </c>
      <c r="H33" s="892" t="s">
        <v>376</v>
      </c>
      <c r="I33" s="1959"/>
    </row>
    <row r="34" spans="1:9" ht="15.95" customHeight="1" x14ac:dyDescent="0.25">
      <c r="A34" s="2186"/>
      <c r="B34" s="890" t="s">
        <v>521</v>
      </c>
      <c r="C34" s="934">
        <v>0</v>
      </c>
      <c r="D34" s="934">
        <v>0</v>
      </c>
      <c r="E34" s="934">
        <v>0</v>
      </c>
      <c r="F34" s="934">
        <v>0</v>
      </c>
      <c r="G34" s="933">
        <v>0</v>
      </c>
      <c r="H34" s="892" t="s">
        <v>385</v>
      </c>
      <c r="I34" s="1959"/>
    </row>
    <row r="35" spans="1:9" ht="15.95" customHeight="1" x14ac:dyDescent="0.25">
      <c r="A35" s="2186"/>
      <c r="B35" s="890" t="s">
        <v>823</v>
      </c>
      <c r="C35" s="934">
        <v>0</v>
      </c>
      <c r="D35" s="934">
        <v>0</v>
      </c>
      <c r="E35" s="934">
        <v>0</v>
      </c>
      <c r="F35" s="934">
        <v>0</v>
      </c>
      <c r="G35" s="933">
        <v>0</v>
      </c>
      <c r="H35" s="892" t="s">
        <v>386</v>
      </c>
      <c r="I35" s="1959"/>
    </row>
    <row r="36" spans="1:9" ht="15.95" customHeight="1" x14ac:dyDescent="0.25">
      <c r="A36" s="2186"/>
      <c r="B36" s="890" t="s">
        <v>824</v>
      </c>
      <c r="C36" s="934">
        <v>0</v>
      </c>
      <c r="D36" s="934">
        <v>0</v>
      </c>
      <c r="E36" s="934">
        <v>0</v>
      </c>
      <c r="F36" s="934">
        <v>0</v>
      </c>
      <c r="G36" s="933">
        <v>0</v>
      </c>
      <c r="H36" s="892" t="s">
        <v>410</v>
      </c>
      <c r="I36" s="1959"/>
    </row>
    <row r="37" spans="1:9" ht="15.95" customHeight="1" thickBot="1" x14ac:dyDescent="0.3">
      <c r="A37" s="2186"/>
      <c r="B37" s="893" t="s">
        <v>522</v>
      </c>
      <c r="C37" s="934">
        <v>0</v>
      </c>
      <c r="D37" s="934">
        <v>0</v>
      </c>
      <c r="E37" s="934">
        <v>0</v>
      </c>
      <c r="F37" s="934">
        <v>0</v>
      </c>
      <c r="G37" s="933">
        <v>0</v>
      </c>
      <c r="H37" s="894" t="s">
        <v>495</v>
      </c>
      <c r="I37" s="1959"/>
    </row>
    <row r="38" spans="1:9" ht="15.95" customHeight="1" thickBot="1" x14ac:dyDescent="0.3">
      <c r="A38" s="2186"/>
      <c r="B38" s="946" t="s">
        <v>517</v>
      </c>
      <c r="C38" s="947">
        <f>SUM(C31:C37)</f>
        <v>2</v>
      </c>
      <c r="D38" s="947">
        <v>0</v>
      </c>
      <c r="E38" s="947">
        <v>0</v>
      </c>
      <c r="F38" s="947">
        <v>0</v>
      </c>
      <c r="G38" s="947">
        <f>SUM(C38:F38)</f>
        <v>2</v>
      </c>
      <c r="H38" s="948" t="s">
        <v>372</v>
      </c>
      <c r="I38" s="1960"/>
    </row>
    <row r="39" spans="1:9" ht="15.95" customHeight="1" x14ac:dyDescent="0.25">
      <c r="A39" s="2198" t="s">
        <v>839</v>
      </c>
      <c r="B39" s="887" t="s">
        <v>518</v>
      </c>
      <c r="C39" s="930">
        <v>0</v>
      </c>
      <c r="D39" s="930">
        <v>0</v>
      </c>
      <c r="E39" s="930">
        <v>0</v>
      </c>
      <c r="F39" s="930">
        <v>0</v>
      </c>
      <c r="G39" s="930">
        <v>0</v>
      </c>
      <c r="H39" s="900" t="s">
        <v>373</v>
      </c>
      <c r="I39" s="2201" t="s">
        <v>422</v>
      </c>
    </row>
    <row r="40" spans="1:9" ht="15.95" customHeight="1" x14ac:dyDescent="0.25">
      <c r="A40" s="2199"/>
      <c r="B40" s="890" t="s">
        <v>519</v>
      </c>
      <c r="C40" s="934">
        <v>0</v>
      </c>
      <c r="D40" s="934">
        <v>0</v>
      </c>
      <c r="E40" s="934">
        <v>0</v>
      </c>
      <c r="F40" s="934">
        <v>0</v>
      </c>
      <c r="G40" s="934">
        <v>0</v>
      </c>
      <c r="H40" s="892" t="s">
        <v>374</v>
      </c>
      <c r="I40" s="2190"/>
    </row>
    <row r="41" spans="1:9" ht="15.95" customHeight="1" x14ac:dyDescent="0.25">
      <c r="A41" s="2199"/>
      <c r="B41" s="890" t="s">
        <v>520</v>
      </c>
      <c r="C41" s="934">
        <v>0</v>
      </c>
      <c r="D41" s="934">
        <v>0</v>
      </c>
      <c r="E41" s="934">
        <v>0</v>
      </c>
      <c r="F41" s="934">
        <v>0</v>
      </c>
      <c r="G41" s="934">
        <v>0</v>
      </c>
      <c r="H41" s="892" t="s">
        <v>376</v>
      </c>
      <c r="I41" s="2190"/>
    </row>
    <row r="42" spans="1:9" ht="15.95" customHeight="1" x14ac:dyDescent="0.25">
      <c r="A42" s="2199"/>
      <c r="B42" s="890" t="s">
        <v>521</v>
      </c>
      <c r="C42" s="934">
        <v>0</v>
      </c>
      <c r="D42" s="934">
        <v>0</v>
      </c>
      <c r="E42" s="934">
        <v>0</v>
      </c>
      <c r="F42" s="934">
        <v>0</v>
      </c>
      <c r="G42" s="934">
        <v>0</v>
      </c>
      <c r="H42" s="892" t="s">
        <v>385</v>
      </c>
      <c r="I42" s="2190"/>
    </row>
    <row r="43" spans="1:9" ht="15.95" customHeight="1" x14ac:dyDescent="0.25">
      <c r="A43" s="2199"/>
      <c r="B43" s="890" t="s">
        <v>823</v>
      </c>
      <c r="C43" s="934">
        <v>1</v>
      </c>
      <c r="D43" s="934">
        <v>0</v>
      </c>
      <c r="E43" s="934">
        <v>0</v>
      </c>
      <c r="F43" s="934">
        <v>0</v>
      </c>
      <c r="G43" s="934">
        <f>SUM(C43:F43)</f>
        <v>1</v>
      </c>
      <c r="H43" s="892" t="s">
        <v>386</v>
      </c>
      <c r="I43" s="2190"/>
    </row>
    <row r="44" spans="1:9" ht="15.95" customHeight="1" x14ac:dyDescent="0.25">
      <c r="A44" s="2199"/>
      <c r="B44" s="890" t="s">
        <v>824</v>
      </c>
      <c r="C44" s="934">
        <v>0</v>
      </c>
      <c r="D44" s="934">
        <v>0</v>
      </c>
      <c r="E44" s="934">
        <v>0</v>
      </c>
      <c r="F44" s="934">
        <v>0</v>
      </c>
      <c r="G44" s="934">
        <v>0</v>
      </c>
      <c r="H44" s="892" t="s">
        <v>410</v>
      </c>
      <c r="I44" s="2190"/>
    </row>
    <row r="45" spans="1:9" ht="15.95" customHeight="1" thickBot="1" x14ac:dyDescent="0.3">
      <c r="A45" s="2199"/>
      <c r="B45" s="893" t="s">
        <v>522</v>
      </c>
      <c r="C45" s="934">
        <v>0</v>
      </c>
      <c r="D45" s="934">
        <v>0</v>
      </c>
      <c r="E45" s="934">
        <v>0</v>
      </c>
      <c r="F45" s="934">
        <v>0</v>
      </c>
      <c r="G45" s="934">
        <v>0</v>
      </c>
      <c r="H45" s="894" t="s">
        <v>495</v>
      </c>
      <c r="I45" s="2190"/>
    </row>
    <row r="46" spans="1:9" ht="15.95" customHeight="1" thickBot="1" x14ac:dyDescent="0.3">
      <c r="A46" s="2200"/>
      <c r="B46" s="946" t="s">
        <v>517</v>
      </c>
      <c r="C46" s="947">
        <f>SUM(C43:C45)</f>
        <v>1</v>
      </c>
      <c r="D46" s="947">
        <v>0</v>
      </c>
      <c r="E46" s="947">
        <v>0</v>
      </c>
      <c r="F46" s="947">
        <v>0</v>
      </c>
      <c r="G46" s="947">
        <f>SUM(C46:F46)</f>
        <v>1</v>
      </c>
      <c r="H46" s="948" t="s">
        <v>372</v>
      </c>
      <c r="I46" s="2191"/>
    </row>
    <row r="47" spans="1:9" ht="15.95" customHeight="1" x14ac:dyDescent="0.25">
      <c r="A47" s="2202" t="s">
        <v>608</v>
      </c>
      <c r="B47" s="887" t="s">
        <v>518</v>
      </c>
      <c r="C47" s="941">
        <v>3</v>
      </c>
      <c r="D47" s="930">
        <v>0</v>
      </c>
      <c r="E47" s="941">
        <v>0</v>
      </c>
      <c r="F47" s="930">
        <v>0</v>
      </c>
      <c r="G47" s="930">
        <f>SUM(C47:F47)</f>
        <v>3</v>
      </c>
      <c r="H47" s="900" t="s">
        <v>373</v>
      </c>
      <c r="I47" s="2201" t="s">
        <v>423</v>
      </c>
    </row>
    <row r="48" spans="1:9" ht="15.95" customHeight="1" x14ac:dyDescent="0.25">
      <c r="A48" s="2163"/>
      <c r="B48" s="890" t="s">
        <v>519</v>
      </c>
      <c r="C48" s="942">
        <v>0</v>
      </c>
      <c r="D48" s="937">
        <v>0</v>
      </c>
      <c r="E48" s="942">
        <v>0</v>
      </c>
      <c r="F48" s="937">
        <v>0</v>
      </c>
      <c r="G48" s="937">
        <v>0</v>
      </c>
      <c r="H48" s="892" t="s">
        <v>374</v>
      </c>
      <c r="I48" s="2190"/>
    </row>
    <row r="49" spans="1:9" ht="15.95" customHeight="1" x14ac:dyDescent="0.25">
      <c r="A49" s="2163"/>
      <c r="B49" s="890" t="s">
        <v>520</v>
      </c>
      <c r="C49" s="942">
        <v>0</v>
      </c>
      <c r="D49" s="937">
        <v>0</v>
      </c>
      <c r="E49" s="942">
        <v>0</v>
      </c>
      <c r="F49" s="937">
        <v>0</v>
      </c>
      <c r="G49" s="937">
        <v>0</v>
      </c>
      <c r="H49" s="892" t="s">
        <v>376</v>
      </c>
      <c r="I49" s="2190"/>
    </row>
    <row r="50" spans="1:9" ht="15.95" customHeight="1" x14ac:dyDescent="0.25">
      <c r="A50" s="2163"/>
      <c r="B50" s="890" t="s">
        <v>521</v>
      </c>
      <c r="C50" s="942">
        <v>0</v>
      </c>
      <c r="D50" s="937">
        <v>0</v>
      </c>
      <c r="E50" s="942">
        <v>0</v>
      </c>
      <c r="F50" s="937">
        <v>0</v>
      </c>
      <c r="G50" s="937">
        <v>0</v>
      </c>
      <c r="H50" s="892" t="s">
        <v>385</v>
      </c>
      <c r="I50" s="2190"/>
    </row>
    <row r="51" spans="1:9" ht="15.95" customHeight="1" x14ac:dyDescent="0.25">
      <c r="A51" s="2163"/>
      <c r="B51" s="890" t="s">
        <v>823</v>
      </c>
      <c r="C51" s="942">
        <v>0</v>
      </c>
      <c r="D51" s="937">
        <v>0</v>
      </c>
      <c r="E51" s="942">
        <v>0</v>
      </c>
      <c r="F51" s="937">
        <v>0</v>
      </c>
      <c r="G51" s="937">
        <v>0</v>
      </c>
      <c r="H51" s="892" t="s">
        <v>386</v>
      </c>
      <c r="I51" s="2190"/>
    </row>
    <row r="52" spans="1:9" ht="15.95" customHeight="1" x14ac:dyDescent="0.25">
      <c r="A52" s="2163"/>
      <c r="B52" s="890" t="s">
        <v>824</v>
      </c>
      <c r="C52" s="942">
        <v>0</v>
      </c>
      <c r="D52" s="937">
        <v>0</v>
      </c>
      <c r="E52" s="942">
        <v>0</v>
      </c>
      <c r="F52" s="937">
        <v>0</v>
      </c>
      <c r="G52" s="937">
        <v>0</v>
      </c>
      <c r="H52" s="892" t="s">
        <v>410</v>
      </c>
      <c r="I52" s="2190"/>
    </row>
    <row r="53" spans="1:9" ht="15.95" customHeight="1" thickBot="1" x14ac:dyDescent="0.3">
      <c r="A53" s="2163"/>
      <c r="B53" s="893" t="s">
        <v>522</v>
      </c>
      <c r="C53" s="942">
        <v>0</v>
      </c>
      <c r="D53" s="937">
        <v>0</v>
      </c>
      <c r="E53" s="942">
        <v>0</v>
      </c>
      <c r="F53" s="937">
        <v>0</v>
      </c>
      <c r="G53" s="937">
        <v>0</v>
      </c>
      <c r="H53" s="894" t="s">
        <v>495</v>
      </c>
      <c r="I53" s="2190"/>
    </row>
    <row r="54" spans="1:9" ht="15.95" customHeight="1" thickBot="1" x14ac:dyDescent="0.3">
      <c r="A54" s="2164"/>
      <c r="B54" s="946" t="s">
        <v>517</v>
      </c>
      <c r="C54" s="947">
        <f>SUM(C47:C53)</f>
        <v>3</v>
      </c>
      <c r="D54" s="947">
        <v>0</v>
      </c>
      <c r="E54" s="947">
        <v>0</v>
      </c>
      <c r="F54" s="947">
        <v>0</v>
      </c>
      <c r="G54" s="947">
        <f t="shared" ref="G54:G63" si="0">SUM(C54:F54)</f>
        <v>3</v>
      </c>
      <c r="H54" s="948" t="s">
        <v>372</v>
      </c>
      <c r="I54" s="2191"/>
    </row>
    <row r="55" spans="1:9" ht="15.95" customHeight="1" x14ac:dyDescent="0.25">
      <c r="A55" s="2203" t="s">
        <v>82</v>
      </c>
      <c r="B55" s="887" t="s">
        <v>518</v>
      </c>
      <c r="C55" s="930">
        <v>433</v>
      </c>
      <c r="D55" s="930">
        <v>150</v>
      </c>
      <c r="E55" s="930">
        <v>17</v>
      </c>
      <c r="F55" s="930">
        <v>533</v>
      </c>
      <c r="G55" s="943">
        <f t="shared" si="0"/>
        <v>1133</v>
      </c>
      <c r="H55" s="900" t="s">
        <v>373</v>
      </c>
      <c r="I55" s="2201" t="s">
        <v>424</v>
      </c>
    </row>
    <row r="56" spans="1:9" ht="15.95" customHeight="1" x14ac:dyDescent="0.25">
      <c r="A56" s="2204"/>
      <c r="B56" s="890" t="s">
        <v>519</v>
      </c>
      <c r="C56" s="937">
        <v>2</v>
      </c>
      <c r="D56" s="937">
        <v>4</v>
      </c>
      <c r="E56" s="937">
        <v>0</v>
      </c>
      <c r="F56" s="937">
        <v>1</v>
      </c>
      <c r="G56" s="944">
        <f t="shared" si="0"/>
        <v>7</v>
      </c>
      <c r="H56" s="892" t="s">
        <v>374</v>
      </c>
      <c r="I56" s="2190"/>
    </row>
    <row r="57" spans="1:9" ht="15.95" customHeight="1" x14ac:dyDescent="0.25">
      <c r="A57" s="2204"/>
      <c r="B57" s="890" t="s">
        <v>520</v>
      </c>
      <c r="C57" s="937">
        <v>48</v>
      </c>
      <c r="D57" s="937">
        <v>4</v>
      </c>
      <c r="E57" s="937">
        <v>0</v>
      </c>
      <c r="F57" s="937">
        <v>906</v>
      </c>
      <c r="G57" s="944">
        <f t="shared" si="0"/>
        <v>958</v>
      </c>
      <c r="H57" s="892" t="s">
        <v>376</v>
      </c>
      <c r="I57" s="2190"/>
    </row>
    <row r="58" spans="1:9" ht="15.95" customHeight="1" x14ac:dyDescent="0.25">
      <c r="A58" s="2204"/>
      <c r="B58" s="890" t="s">
        <v>521</v>
      </c>
      <c r="C58" s="937">
        <v>47</v>
      </c>
      <c r="D58" s="937">
        <v>176</v>
      </c>
      <c r="E58" s="937">
        <v>10</v>
      </c>
      <c r="F58" s="937">
        <v>233</v>
      </c>
      <c r="G58" s="944">
        <f t="shared" si="0"/>
        <v>466</v>
      </c>
      <c r="H58" s="892" t="s">
        <v>385</v>
      </c>
      <c r="I58" s="2190"/>
    </row>
    <row r="59" spans="1:9" ht="15.95" customHeight="1" x14ac:dyDescent="0.25">
      <c r="A59" s="2204"/>
      <c r="B59" s="890" t="s">
        <v>823</v>
      </c>
      <c r="C59" s="937">
        <v>1</v>
      </c>
      <c r="D59" s="937">
        <v>24</v>
      </c>
      <c r="E59" s="937">
        <v>1</v>
      </c>
      <c r="F59" s="937">
        <v>14</v>
      </c>
      <c r="G59" s="944">
        <f t="shared" si="0"/>
        <v>40</v>
      </c>
      <c r="H59" s="892" t="s">
        <v>386</v>
      </c>
      <c r="I59" s="2190"/>
    </row>
    <row r="60" spans="1:9" ht="15.95" customHeight="1" x14ac:dyDescent="0.25">
      <c r="A60" s="2204"/>
      <c r="B60" s="890" t="s">
        <v>824</v>
      </c>
      <c r="C60" s="937">
        <v>19</v>
      </c>
      <c r="D60" s="937">
        <v>343</v>
      </c>
      <c r="E60" s="937">
        <v>5</v>
      </c>
      <c r="F60" s="937">
        <v>94</v>
      </c>
      <c r="G60" s="944">
        <f t="shared" si="0"/>
        <v>461</v>
      </c>
      <c r="H60" s="892" t="s">
        <v>410</v>
      </c>
      <c r="I60" s="2190"/>
    </row>
    <row r="61" spans="1:9" ht="15.95" customHeight="1" thickBot="1" x14ac:dyDescent="0.3">
      <c r="A61" s="2204"/>
      <c r="B61" s="893" t="s">
        <v>522</v>
      </c>
      <c r="C61" s="937">
        <v>324</v>
      </c>
      <c r="D61" s="937">
        <v>1147</v>
      </c>
      <c r="E61" s="937">
        <v>6</v>
      </c>
      <c r="F61" s="937">
        <v>340</v>
      </c>
      <c r="G61" s="944">
        <f t="shared" si="0"/>
        <v>1817</v>
      </c>
      <c r="H61" s="894" t="s">
        <v>495</v>
      </c>
      <c r="I61" s="2190"/>
    </row>
    <row r="62" spans="1:9" ht="15.95" customHeight="1" thickBot="1" x14ac:dyDescent="0.3">
      <c r="A62" s="2204"/>
      <c r="B62" s="946" t="s">
        <v>517</v>
      </c>
      <c r="C62" s="947">
        <f>SUM(C55:C61)</f>
        <v>874</v>
      </c>
      <c r="D62" s="947">
        <f>SUM(D55:D61)</f>
        <v>1848</v>
      </c>
      <c r="E62" s="947">
        <f>SUM(E55:E61)</f>
        <v>39</v>
      </c>
      <c r="F62" s="947">
        <f>SUM(F55:F61)</f>
        <v>2121</v>
      </c>
      <c r="G62" s="947">
        <f t="shared" si="0"/>
        <v>4882</v>
      </c>
      <c r="H62" s="948" t="s">
        <v>372</v>
      </c>
      <c r="I62" s="2191"/>
    </row>
    <row r="63" spans="1:9" ht="15.95" customHeight="1" x14ac:dyDescent="0.25">
      <c r="A63" s="2203" t="s">
        <v>163</v>
      </c>
      <c r="B63" s="887" t="s">
        <v>518</v>
      </c>
      <c r="C63" s="930">
        <v>127</v>
      </c>
      <c r="D63" s="930">
        <v>3</v>
      </c>
      <c r="E63" s="930">
        <v>0</v>
      </c>
      <c r="F63" s="930">
        <v>0</v>
      </c>
      <c r="G63" s="930">
        <f t="shared" si="0"/>
        <v>130</v>
      </c>
      <c r="H63" s="900" t="s">
        <v>373</v>
      </c>
      <c r="I63" s="2201" t="s">
        <v>425</v>
      </c>
    </row>
    <row r="64" spans="1:9" ht="15.95" customHeight="1" x14ac:dyDescent="0.25">
      <c r="A64" s="2204"/>
      <c r="B64" s="890" t="s">
        <v>519</v>
      </c>
      <c r="C64" s="937">
        <v>0</v>
      </c>
      <c r="D64" s="937">
        <v>0</v>
      </c>
      <c r="E64" s="937">
        <v>0</v>
      </c>
      <c r="F64" s="937">
        <v>0</v>
      </c>
      <c r="G64" s="937">
        <v>0</v>
      </c>
      <c r="H64" s="892" t="s">
        <v>374</v>
      </c>
      <c r="I64" s="2190"/>
    </row>
    <row r="65" spans="1:15" ht="15.95" customHeight="1" x14ac:dyDescent="0.25">
      <c r="A65" s="2204"/>
      <c r="B65" s="890" t="s">
        <v>520</v>
      </c>
      <c r="C65" s="937">
        <v>2</v>
      </c>
      <c r="D65" s="937">
        <v>0</v>
      </c>
      <c r="E65" s="937">
        <v>0</v>
      </c>
      <c r="F65" s="937">
        <v>0</v>
      </c>
      <c r="G65" s="937">
        <f>SUM(C65:F65)</f>
        <v>2</v>
      </c>
      <c r="H65" s="892" t="s">
        <v>376</v>
      </c>
      <c r="I65" s="2190"/>
    </row>
    <row r="66" spans="1:15" ht="15.95" customHeight="1" x14ac:dyDescent="0.25">
      <c r="A66" s="2204"/>
      <c r="B66" s="890" t="s">
        <v>521</v>
      </c>
      <c r="C66" s="937">
        <v>0</v>
      </c>
      <c r="D66" s="937">
        <v>0</v>
      </c>
      <c r="E66" s="937">
        <v>0</v>
      </c>
      <c r="F66" s="937">
        <v>0</v>
      </c>
      <c r="G66" s="937">
        <v>0</v>
      </c>
      <c r="H66" s="892" t="s">
        <v>385</v>
      </c>
      <c r="I66" s="2190"/>
    </row>
    <row r="67" spans="1:15" ht="15.95" customHeight="1" x14ac:dyDescent="0.25">
      <c r="A67" s="2204"/>
      <c r="B67" s="890" t="s">
        <v>823</v>
      </c>
      <c r="C67" s="937">
        <v>0</v>
      </c>
      <c r="D67" s="937">
        <v>0</v>
      </c>
      <c r="E67" s="937">
        <v>0</v>
      </c>
      <c r="F67" s="937">
        <v>0</v>
      </c>
      <c r="G67" s="937">
        <v>0</v>
      </c>
      <c r="H67" s="892" t="s">
        <v>386</v>
      </c>
      <c r="I67" s="2190"/>
    </row>
    <row r="68" spans="1:15" ht="15.95" customHeight="1" x14ac:dyDescent="0.25">
      <c r="A68" s="2204"/>
      <c r="B68" s="890" t="s">
        <v>824</v>
      </c>
      <c r="C68" s="937">
        <v>4</v>
      </c>
      <c r="D68" s="937">
        <v>0</v>
      </c>
      <c r="E68" s="937">
        <v>0</v>
      </c>
      <c r="F68" s="937">
        <v>0</v>
      </c>
      <c r="G68" s="937">
        <f>SUM(C68:F68)</f>
        <v>4</v>
      </c>
      <c r="H68" s="892" t="s">
        <v>410</v>
      </c>
      <c r="I68" s="2190"/>
    </row>
    <row r="69" spans="1:15" ht="15.95" customHeight="1" thickBot="1" x14ac:dyDescent="0.3">
      <c r="A69" s="2204"/>
      <c r="B69" s="893" t="s">
        <v>522</v>
      </c>
      <c r="C69" s="937">
        <v>1</v>
      </c>
      <c r="D69" s="937">
        <v>0</v>
      </c>
      <c r="E69" s="937">
        <v>0</v>
      </c>
      <c r="F69" s="937">
        <v>0</v>
      </c>
      <c r="G69" s="937">
        <f>SUM(C69:F69)</f>
        <v>1</v>
      </c>
      <c r="H69" s="894" t="s">
        <v>495</v>
      </c>
      <c r="I69" s="2190"/>
    </row>
    <row r="70" spans="1:15" ht="15.95" customHeight="1" thickBot="1" x14ac:dyDescent="0.3">
      <c r="A70" s="2206"/>
      <c r="B70" s="946" t="s">
        <v>517</v>
      </c>
      <c r="C70" s="947">
        <f>SUM(C63:C69)</f>
        <v>134</v>
      </c>
      <c r="D70" s="947">
        <f>SUM(D63:D69)</f>
        <v>3</v>
      </c>
      <c r="E70" s="947">
        <v>0</v>
      </c>
      <c r="F70" s="947">
        <v>0</v>
      </c>
      <c r="G70" s="947">
        <f>SUM(C70:F70)</f>
        <v>137</v>
      </c>
      <c r="H70" s="948" t="s">
        <v>372</v>
      </c>
      <c r="I70" s="2191"/>
    </row>
    <row r="71" spans="1:15" ht="15.95" customHeight="1" x14ac:dyDescent="0.25">
      <c r="A71" s="2181" t="s">
        <v>164</v>
      </c>
      <c r="B71" s="904" t="s">
        <v>518</v>
      </c>
      <c r="C71" s="936">
        <v>35</v>
      </c>
      <c r="D71" s="936">
        <v>0</v>
      </c>
      <c r="E71" s="936">
        <v>0</v>
      </c>
      <c r="F71" s="936">
        <v>4</v>
      </c>
      <c r="G71" s="936">
        <f>SUM(C71:F71)</f>
        <v>39</v>
      </c>
      <c r="H71" s="900" t="s">
        <v>373</v>
      </c>
      <c r="I71" s="2201" t="s">
        <v>426</v>
      </c>
    </row>
    <row r="72" spans="1:15" ht="15.95" customHeight="1" x14ac:dyDescent="0.25">
      <c r="A72" s="2182"/>
      <c r="B72" s="908" t="s">
        <v>519</v>
      </c>
      <c r="C72" s="950">
        <v>0</v>
      </c>
      <c r="D72" s="950">
        <v>0</v>
      </c>
      <c r="E72" s="950">
        <v>0</v>
      </c>
      <c r="F72" s="950">
        <v>0</v>
      </c>
      <c r="G72" s="950">
        <v>0</v>
      </c>
      <c r="H72" s="901" t="s">
        <v>374</v>
      </c>
      <c r="I72" s="2190"/>
    </row>
    <row r="73" spans="1:15" ht="15.95" customHeight="1" x14ac:dyDescent="0.25">
      <c r="A73" s="2182"/>
      <c r="B73" s="908" t="s">
        <v>520</v>
      </c>
      <c r="C73" s="950">
        <v>0</v>
      </c>
      <c r="D73" s="950">
        <v>0</v>
      </c>
      <c r="E73" s="950">
        <v>0</v>
      </c>
      <c r="F73" s="950">
        <v>0</v>
      </c>
      <c r="G73" s="950">
        <v>0</v>
      </c>
      <c r="H73" s="901" t="s">
        <v>376</v>
      </c>
      <c r="I73" s="2190"/>
    </row>
    <row r="74" spans="1:15" ht="15.95" customHeight="1" x14ac:dyDescent="0.25">
      <c r="A74" s="2182"/>
      <c r="B74" s="908" t="s">
        <v>521</v>
      </c>
      <c r="C74" s="950">
        <v>0</v>
      </c>
      <c r="D74" s="950">
        <v>0</v>
      </c>
      <c r="E74" s="950">
        <v>0</v>
      </c>
      <c r="F74" s="950">
        <v>0</v>
      </c>
      <c r="G74" s="950">
        <v>0</v>
      </c>
      <c r="H74" s="901" t="s">
        <v>385</v>
      </c>
      <c r="I74" s="2190"/>
    </row>
    <row r="75" spans="1:15" ht="15.95" customHeight="1" x14ac:dyDescent="0.25">
      <c r="A75" s="2182"/>
      <c r="B75" s="908" t="s">
        <v>823</v>
      </c>
      <c r="C75" s="937">
        <v>0</v>
      </c>
      <c r="D75" s="937">
        <v>0</v>
      </c>
      <c r="E75" s="937">
        <v>0</v>
      </c>
      <c r="F75" s="937">
        <v>0</v>
      </c>
      <c r="G75" s="937">
        <v>0</v>
      </c>
      <c r="H75" s="901" t="s">
        <v>386</v>
      </c>
      <c r="I75" s="2190"/>
    </row>
    <row r="76" spans="1:15" ht="15.95" customHeight="1" x14ac:dyDescent="0.25">
      <c r="A76" s="2182"/>
      <c r="B76" s="908" t="s">
        <v>824</v>
      </c>
      <c r="C76" s="937">
        <v>0</v>
      </c>
      <c r="D76" s="937">
        <v>0</v>
      </c>
      <c r="E76" s="937">
        <v>0</v>
      </c>
      <c r="F76" s="937">
        <v>0</v>
      </c>
      <c r="G76" s="937">
        <v>0</v>
      </c>
      <c r="H76" s="901" t="s">
        <v>410</v>
      </c>
      <c r="I76" s="2190"/>
    </row>
    <row r="77" spans="1:15" ht="15.95" customHeight="1" thickBot="1" x14ac:dyDescent="0.3">
      <c r="A77" s="2182"/>
      <c r="B77" s="893" t="s">
        <v>522</v>
      </c>
      <c r="C77" s="937">
        <v>0</v>
      </c>
      <c r="D77" s="937">
        <v>0</v>
      </c>
      <c r="E77" s="937">
        <v>0</v>
      </c>
      <c r="F77" s="937">
        <v>0</v>
      </c>
      <c r="G77" s="937">
        <v>0</v>
      </c>
      <c r="H77" s="894" t="s">
        <v>495</v>
      </c>
      <c r="I77" s="2190"/>
    </row>
    <row r="78" spans="1:15" ht="15.95" customHeight="1" thickBot="1" x14ac:dyDescent="0.3">
      <c r="A78" s="2183"/>
      <c r="B78" s="946" t="s">
        <v>517</v>
      </c>
      <c r="C78" s="947">
        <f>SUM(C71:C77)</f>
        <v>35</v>
      </c>
      <c r="D78" s="947">
        <v>0</v>
      </c>
      <c r="E78" s="947">
        <v>0</v>
      </c>
      <c r="F78" s="947">
        <f>SUM(F71:F77)</f>
        <v>4</v>
      </c>
      <c r="G78" s="947">
        <f>SUM(C78:F78)</f>
        <v>39</v>
      </c>
      <c r="H78" s="948" t="s">
        <v>372</v>
      </c>
      <c r="I78" s="2205"/>
    </row>
    <row r="79" spans="1:15" ht="15.75" x14ac:dyDescent="0.25">
      <c r="A79" s="2196"/>
      <c r="B79" s="949"/>
      <c r="C79" s="949"/>
      <c r="D79" s="949"/>
      <c r="E79" s="949"/>
      <c r="F79" s="949"/>
      <c r="G79" s="949"/>
      <c r="H79" s="949"/>
      <c r="I79" s="2197"/>
      <c r="J79" s="13"/>
      <c r="K79" s="13"/>
      <c r="L79" s="13"/>
      <c r="M79" s="13"/>
      <c r="N79" s="13"/>
      <c r="O79" s="13"/>
    </row>
    <row r="80" spans="1:15" ht="15.75" x14ac:dyDescent="0.25">
      <c r="A80" s="2196"/>
      <c r="B80" s="949"/>
      <c r="C80" s="949"/>
      <c r="D80" s="949"/>
      <c r="E80" s="949"/>
      <c r="F80" s="949"/>
      <c r="G80" s="949"/>
      <c r="H80" s="949"/>
      <c r="I80" s="2197"/>
      <c r="J80" s="13"/>
      <c r="K80" s="13"/>
      <c r="L80" s="13"/>
      <c r="M80" s="13"/>
      <c r="N80" s="13"/>
      <c r="O80" s="13"/>
    </row>
    <row r="81" spans="1:15" ht="15.75" x14ac:dyDescent="0.25">
      <c r="A81" s="2196"/>
      <c r="B81" s="949"/>
      <c r="C81" s="949"/>
      <c r="D81" s="949"/>
      <c r="E81" s="949"/>
      <c r="F81" s="949"/>
      <c r="G81" s="949"/>
      <c r="H81" s="949"/>
      <c r="I81" s="2197"/>
      <c r="J81" s="391"/>
      <c r="K81" s="391"/>
      <c r="L81" s="391"/>
      <c r="M81" s="391"/>
      <c r="N81" s="391"/>
      <c r="O81" s="13"/>
    </row>
    <row r="82" spans="1:15" ht="15.75" x14ac:dyDescent="0.25">
      <c r="A82" s="2196"/>
      <c r="B82" s="949"/>
      <c r="C82" s="949"/>
      <c r="D82" s="949"/>
      <c r="E82" s="949"/>
      <c r="F82" s="949"/>
      <c r="G82" s="949"/>
      <c r="H82" s="949"/>
      <c r="I82" s="2197"/>
      <c r="J82" s="391"/>
      <c r="K82" s="391"/>
      <c r="L82" s="391"/>
      <c r="M82" s="391"/>
      <c r="N82" s="391"/>
      <c r="O82" s="13"/>
    </row>
    <row r="83" spans="1:15" ht="15.75" x14ac:dyDescent="0.25">
      <c r="A83" s="2196"/>
      <c r="B83" s="949"/>
      <c r="C83" s="949"/>
      <c r="D83" s="949"/>
      <c r="E83" s="949"/>
      <c r="F83" s="949"/>
      <c r="G83" s="949"/>
      <c r="H83" s="949"/>
      <c r="I83" s="2197"/>
      <c r="J83" s="391"/>
      <c r="K83" s="391"/>
      <c r="L83" s="391"/>
      <c r="M83" s="391"/>
      <c r="N83" s="391"/>
      <c r="O83" s="13"/>
    </row>
    <row r="84" spans="1:15" ht="15.75" x14ac:dyDescent="0.25">
      <c r="A84" s="2196"/>
      <c r="B84" s="949"/>
      <c r="C84" s="949"/>
      <c r="D84" s="949"/>
      <c r="E84" s="949"/>
      <c r="F84" s="949"/>
      <c r="G84" s="949"/>
      <c r="H84" s="949"/>
      <c r="I84" s="2197"/>
      <c r="J84" s="391"/>
      <c r="K84" s="391"/>
      <c r="L84" s="391"/>
      <c r="M84" s="391"/>
      <c r="N84" s="391"/>
      <c r="O84" s="13"/>
    </row>
    <row r="85" spans="1:15" ht="15.75" x14ac:dyDescent="0.25">
      <c r="A85" s="2196"/>
      <c r="B85" s="949"/>
      <c r="C85" s="949"/>
      <c r="D85" s="949"/>
      <c r="E85" s="949"/>
      <c r="F85" s="949"/>
      <c r="G85" s="949"/>
      <c r="H85" s="949"/>
      <c r="I85" s="2197"/>
      <c r="J85" s="391"/>
      <c r="K85" s="391"/>
      <c r="L85" s="391"/>
      <c r="M85" s="391"/>
      <c r="N85" s="391"/>
      <c r="O85" s="13"/>
    </row>
    <row r="86" spans="1:15" ht="15.75" x14ac:dyDescent="0.25">
      <c r="A86" s="2196"/>
      <c r="B86" s="949"/>
      <c r="C86" s="949"/>
      <c r="D86" s="949"/>
      <c r="E86" s="949"/>
      <c r="F86" s="949"/>
      <c r="G86" s="949"/>
      <c r="H86" s="949"/>
      <c r="I86" s="2197"/>
      <c r="J86" s="391"/>
      <c r="K86" s="391"/>
      <c r="L86" s="391"/>
      <c r="M86" s="391"/>
      <c r="N86" s="391"/>
      <c r="O86" s="13"/>
    </row>
    <row r="87" spans="1:15" ht="15.75" x14ac:dyDescent="0.25">
      <c r="A87" s="13"/>
      <c r="B87" s="324"/>
      <c r="C87" s="391"/>
      <c r="D87" s="391"/>
      <c r="E87" s="391"/>
      <c r="F87" s="391"/>
      <c r="G87" s="324"/>
      <c r="H87" s="324"/>
      <c r="I87" s="391"/>
      <c r="J87" s="391"/>
      <c r="K87" s="391"/>
      <c r="L87" s="391"/>
      <c r="M87" s="391"/>
      <c r="N87" s="391"/>
      <c r="O87" s="13"/>
    </row>
    <row r="88" spans="1:15" ht="15.75" x14ac:dyDescent="0.25">
      <c r="A88" s="13"/>
      <c r="B88" s="324"/>
      <c r="C88" s="391"/>
      <c r="D88" s="391"/>
      <c r="E88" s="391"/>
      <c r="F88" s="391"/>
      <c r="G88" s="324"/>
      <c r="H88" s="324"/>
      <c r="I88" s="391"/>
      <c r="J88" s="391"/>
      <c r="K88" s="391"/>
      <c r="L88" s="391"/>
      <c r="M88" s="391"/>
      <c r="N88" s="391"/>
      <c r="O88" s="13"/>
    </row>
    <row r="89" spans="1:15" ht="15.75" x14ac:dyDescent="0.25">
      <c r="A89" s="13"/>
      <c r="B89" s="324"/>
      <c r="C89" s="391"/>
      <c r="D89" s="391"/>
      <c r="E89" s="391"/>
      <c r="F89" s="391"/>
      <c r="G89" s="324"/>
      <c r="H89" s="324"/>
      <c r="I89" s="391"/>
      <c r="J89" s="391"/>
      <c r="K89" s="391"/>
      <c r="L89" s="391"/>
      <c r="M89" s="391"/>
      <c r="N89" s="391"/>
      <c r="O89" s="13"/>
    </row>
    <row r="90" spans="1:15" ht="15.75" x14ac:dyDescent="0.25">
      <c r="A90" s="13"/>
      <c r="B90" s="391"/>
      <c r="C90" s="391"/>
      <c r="D90" s="391"/>
      <c r="E90" s="391"/>
      <c r="F90" s="391"/>
      <c r="G90" s="324"/>
      <c r="H90" s="324"/>
      <c r="I90" s="391"/>
      <c r="J90" s="391"/>
      <c r="K90" s="391"/>
      <c r="L90" s="391"/>
      <c r="M90" s="391"/>
      <c r="N90" s="391"/>
      <c r="O90" s="13"/>
    </row>
    <row r="91" spans="1:15" ht="15.75" x14ac:dyDescent="0.25">
      <c r="A91" s="13"/>
      <c r="B91" s="391"/>
      <c r="C91" s="391"/>
      <c r="D91" s="391"/>
      <c r="E91" s="391"/>
      <c r="F91" s="391"/>
      <c r="G91" s="324"/>
      <c r="H91" s="324"/>
      <c r="I91" s="391"/>
      <c r="J91" s="391"/>
      <c r="K91" s="391"/>
      <c r="L91" s="391"/>
      <c r="M91" s="391"/>
      <c r="N91" s="391"/>
      <c r="O91" s="13"/>
    </row>
    <row r="92" spans="1:15" ht="15.75" x14ac:dyDescent="0.25">
      <c r="A92" s="13"/>
      <c r="B92" s="391"/>
      <c r="C92" s="391"/>
      <c r="D92" s="391"/>
      <c r="E92" s="391"/>
      <c r="F92" s="391"/>
      <c r="G92" s="324"/>
      <c r="H92" s="324"/>
      <c r="I92" s="391"/>
      <c r="J92" s="391"/>
      <c r="K92" s="391"/>
      <c r="L92" s="391"/>
      <c r="M92" s="391"/>
      <c r="N92" s="391"/>
      <c r="O92" s="13"/>
    </row>
    <row r="93" spans="1:15" ht="15.75" x14ac:dyDescent="0.25">
      <c r="A93" s="13"/>
      <c r="B93" s="391"/>
      <c r="C93" s="391"/>
      <c r="D93" s="391"/>
      <c r="E93" s="391"/>
      <c r="F93" s="391"/>
      <c r="G93" s="324"/>
      <c r="H93" s="324"/>
      <c r="I93" s="391"/>
      <c r="J93" s="391"/>
      <c r="K93" s="391"/>
      <c r="L93" s="391"/>
      <c r="M93" s="391"/>
      <c r="N93" s="391"/>
      <c r="O93" s="13"/>
    </row>
    <row r="94" spans="1:15" ht="15.75" x14ac:dyDescent="0.25">
      <c r="A94" s="13"/>
      <c r="B94" s="391"/>
      <c r="C94" s="391"/>
      <c r="D94" s="391"/>
      <c r="E94" s="391"/>
      <c r="F94" s="391"/>
      <c r="G94" s="324"/>
      <c r="H94" s="324"/>
      <c r="I94" s="391"/>
      <c r="J94" s="391"/>
      <c r="K94" s="391"/>
      <c r="L94" s="391"/>
      <c r="M94" s="391"/>
      <c r="N94" s="391"/>
      <c r="O94" s="13"/>
    </row>
    <row r="95" spans="1:15" ht="15.75" x14ac:dyDescent="0.25">
      <c r="A95" s="13"/>
      <c r="B95" s="391"/>
      <c r="C95" s="391"/>
      <c r="D95" s="391"/>
      <c r="E95" s="391"/>
      <c r="F95" s="391"/>
      <c r="G95" s="324"/>
      <c r="H95" s="324"/>
      <c r="I95" s="391"/>
      <c r="J95" s="391"/>
      <c r="K95" s="391"/>
      <c r="L95" s="391"/>
      <c r="M95" s="391"/>
      <c r="N95" s="391"/>
      <c r="O95" s="13"/>
    </row>
    <row r="96" spans="1:15" ht="15.75" x14ac:dyDescent="0.25">
      <c r="A96" s="13"/>
      <c r="B96" s="391"/>
      <c r="C96" s="391"/>
      <c r="D96" s="391"/>
      <c r="E96" s="391"/>
      <c r="F96" s="391"/>
      <c r="G96" s="324"/>
      <c r="H96" s="324"/>
      <c r="I96" s="391"/>
      <c r="J96" s="391"/>
      <c r="K96" s="391"/>
      <c r="L96" s="391"/>
      <c r="M96" s="391"/>
      <c r="N96" s="391"/>
      <c r="O96" s="13"/>
    </row>
    <row r="97" spans="1:15" ht="15.75" x14ac:dyDescent="0.25">
      <c r="A97" s="13"/>
      <c r="B97" s="391"/>
      <c r="C97" s="391"/>
      <c r="D97" s="391"/>
      <c r="E97" s="391"/>
      <c r="F97" s="391"/>
      <c r="G97" s="324"/>
      <c r="H97" s="324"/>
      <c r="I97" s="391"/>
      <c r="J97" s="391"/>
      <c r="K97" s="391"/>
      <c r="L97" s="391"/>
      <c r="M97" s="391"/>
      <c r="N97" s="391"/>
      <c r="O97" s="13"/>
    </row>
    <row r="98" spans="1:15" ht="15.75" x14ac:dyDescent="0.25">
      <c r="A98" s="13"/>
      <c r="B98" s="391"/>
      <c r="C98" s="391"/>
      <c r="D98" s="391"/>
      <c r="E98" s="391"/>
      <c r="F98" s="391"/>
      <c r="G98" s="391"/>
      <c r="H98" s="391"/>
      <c r="I98" s="391"/>
      <c r="J98" s="391"/>
      <c r="K98" s="391"/>
      <c r="L98" s="391"/>
      <c r="M98" s="391"/>
      <c r="N98" s="391"/>
      <c r="O98" s="13"/>
    </row>
    <row r="99" spans="1:15" ht="15.75" x14ac:dyDescent="0.25">
      <c r="A99" s="13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13"/>
    </row>
    <row r="100" spans="1:15" ht="15.75" x14ac:dyDescent="0.25">
      <c r="A100" s="13"/>
      <c r="B100" s="391"/>
      <c r="C100" s="391"/>
      <c r="D100" s="391"/>
      <c r="E100" s="391"/>
      <c r="F100" s="391"/>
      <c r="G100" s="391"/>
      <c r="H100" s="391"/>
      <c r="I100" s="391"/>
      <c r="J100" s="391"/>
      <c r="K100" s="391"/>
      <c r="L100" s="391"/>
      <c r="M100" s="391"/>
      <c r="N100" s="391"/>
      <c r="O100" s="13"/>
    </row>
    <row r="101" spans="1:15" ht="15.75" x14ac:dyDescent="0.25">
      <c r="A101" s="13"/>
      <c r="B101" s="391"/>
      <c r="C101" s="391"/>
      <c r="D101" s="391"/>
      <c r="E101" s="391"/>
      <c r="F101" s="391"/>
      <c r="G101" s="391"/>
      <c r="H101" s="391"/>
      <c r="I101" s="391"/>
      <c r="J101" s="391"/>
      <c r="K101" s="391"/>
      <c r="L101" s="391"/>
      <c r="M101" s="391"/>
      <c r="N101" s="391"/>
      <c r="O101" s="13"/>
    </row>
    <row r="102" spans="1:15" ht="15.75" x14ac:dyDescent="0.25">
      <c r="A102" s="13"/>
      <c r="B102" s="391"/>
      <c r="C102" s="391"/>
      <c r="D102" s="391"/>
      <c r="E102" s="391"/>
      <c r="F102" s="391"/>
      <c r="G102" s="391"/>
      <c r="H102" s="391"/>
      <c r="I102" s="391"/>
      <c r="J102" s="391"/>
      <c r="K102" s="391"/>
      <c r="L102" s="391"/>
      <c r="M102" s="391"/>
      <c r="N102" s="391"/>
      <c r="O102" s="13"/>
    </row>
    <row r="103" spans="1:15" ht="15.75" x14ac:dyDescent="0.25">
      <c r="A103" s="13"/>
      <c r="B103" s="391"/>
      <c r="C103" s="391"/>
      <c r="D103" s="391"/>
      <c r="E103" s="391"/>
      <c r="F103" s="391"/>
      <c r="G103" s="391"/>
      <c r="H103" s="391"/>
      <c r="I103" s="391"/>
      <c r="J103" s="391"/>
      <c r="K103" s="391"/>
      <c r="L103" s="391"/>
      <c r="M103" s="391"/>
      <c r="N103" s="391"/>
      <c r="O103" s="13"/>
    </row>
    <row r="104" spans="1:15" ht="15.75" x14ac:dyDescent="0.25">
      <c r="A104" s="13"/>
      <c r="B104" s="391"/>
      <c r="C104" s="391"/>
      <c r="D104" s="391"/>
      <c r="E104" s="391"/>
      <c r="F104" s="391"/>
      <c r="G104" s="391"/>
      <c r="H104" s="391"/>
      <c r="I104" s="391"/>
      <c r="J104" s="391"/>
      <c r="K104" s="391"/>
      <c r="L104" s="391"/>
      <c r="M104" s="391"/>
      <c r="N104" s="391"/>
      <c r="O104" s="13"/>
    </row>
    <row r="105" spans="1:15" ht="15.75" x14ac:dyDescent="0.25">
      <c r="A105" s="13"/>
      <c r="B105" s="391"/>
      <c r="C105" s="391"/>
      <c r="D105" s="391"/>
      <c r="E105" s="391"/>
      <c r="F105" s="391"/>
      <c r="G105" s="391"/>
      <c r="H105" s="391"/>
      <c r="I105" s="391"/>
      <c r="J105" s="391"/>
      <c r="K105" s="391"/>
      <c r="L105" s="391"/>
      <c r="M105" s="391"/>
      <c r="N105" s="391"/>
      <c r="O105" s="13"/>
    </row>
    <row r="106" spans="1:15" ht="15.75" x14ac:dyDescent="0.25">
      <c r="A106" s="13"/>
      <c r="B106" s="391"/>
      <c r="C106" s="391"/>
      <c r="D106" s="391"/>
      <c r="E106" s="391"/>
      <c r="F106" s="391"/>
      <c r="G106" s="391"/>
      <c r="H106" s="391"/>
      <c r="I106" s="391"/>
      <c r="J106" s="391"/>
      <c r="K106" s="391"/>
      <c r="L106" s="391"/>
      <c r="M106" s="391"/>
      <c r="N106" s="391"/>
      <c r="O106" s="13"/>
    </row>
    <row r="107" spans="1:15" ht="15.75" x14ac:dyDescent="0.25">
      <c r="A107" s="13"/>
      <c r="B107" s="391"/>
      <c r="C107" s="391"/>
      <c r="D107" s="391"/>
      <c r="E107" s="391"/>
      <c r="F107" s="391"/>
      <c r="G107" s="391"/>
      <c r="H107" s="391"/>
      <c r="I107" s="391"/>
      <c r="J107" s="391"/>
      <c r="K107" s="391"/>
      <c r="L107" s="391"/>
      <c r="M107" s="391"/>
      <c r="N107" s="391"/>
      <c r="O107" s="13"/>
    </row>
    <row r="108" spans="1:15" ht="15.75" x14ac:dyDescent="0.25">
      <c r="A108" s="13"/>
      <c r="B108" s="391"/>
      <c r="C108" s="391"/>
      <c r="D108" s="391"/>
      <c r="E108" s="391"/>
      <c r="F108" s="391"/>
      <c r="G108" s="391"/>
      <c r="H108" s="391"/>
      <c r="I108" s="391"/>
      <c r="J108" s="391"/>
      <c r="K108" s="391"/>
      <c r="L108" s="391"/>
      <c r="M108" s="391"/>
      <c r="N108" s="391"/>
      <c r="O108" s="13"/>
    </row>
    <row r="109" spans="1:15" ht="15.75" x14ac:dyDescent="0.25">
      <c r="A109" s="13"/>
      <c r="B109" s="391"/>
      <c r="C109" s="391"/>
      <c r="D109" s="391"/>
      <c r="E109" s="391"/>
      <c r="F109" s="391"/>
      <c r="G109" s="391"/>
      <c r="H109" s="391"/>
      <c r="I109" s="391"/>
      <c r="J109" s="391"/>
      <c r="K109" s="391"/>
      <c r="L109" s="391"/>
      <c r="M109" s="391"/>
      <c r="N109" s="391"/>
      <c r="O109" s="13"/>
    </row>
    <row r="110" spans="1:15" ht="15.75" x14ac:dyDescent="0.25">
      <c r="A110" s="13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13"/>
    </row>
    <row r="111" spans="1:15" ht="15.75" x14ac:dyDescent="0.25">
      <c r="A111" s="13"/>
      <c r="B111" s="324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</row>
    <row r="112" spans="1:15" ht="15.75" x14ac:dyDescent="0.25">
      <c r="A112" s="13"/>
      <c r="B112" s="324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</row>
    <row r="113" spans="1:15" ht="15.75" x14ac:dyDescent="0.25">
      <c r="A113" s="13"/>
      <c r="B113" s="335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</row>
    <row r="114" spans="1:15" ht="15.75" x14ac:dyDescent="0.25">
      <c r="A114" s="13"/>
      <c r="B114" s="324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</row>
    <row r="115" spans="1:15" ht="15.75" x14ac:dyDescent="0.25">
      <c r="A115" s="13"/>
      <c r="B115" s="324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</row>
    <row r="116" spans="1:15" ht="15.75" x14ac:dyDescent="0.25">
      <c r="A116" s="13"/>
      <c r="B116" s="324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</row>
    <row r="117" spans="1:15" ht="15.75" x14ac:dyDescent="0.25">
      <c r="A117" s="13"/>
      <c r="B117" s="324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</row>
    <row r="118" spans="1:15" ht="15.75" x14ac:dyDescent="0.25">
      <c r="A118" s="13"/>
      <c r="B118" s="324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</row>
  </sheetData>
  <mergeCells count="29">
    <mergeCell ref="A1:I1"/>
    <mergeCell ref="A2:I2"/>
    <mergeCell ref="A79:A86"/>
    <mergeCell ref="I79:I86"/>
    <mergeCell ref="A39:A46"/>
    <mergeCell ref="I39:I46"/>
    <mergeCell ref="I31:I38"/>
    <mergeCell ref="I47:I54"/>
    <mergeCell ref="A47:A54"/>
    <mergeCell ref="A55:A62"/>
    <mergeCell ref="I55:I62"/>
    <mergeCell ref="A71:A78"/>
    <mergeCell ref="I71:I78"/>
    <mergeCell ref="A63:A70"/>
    <mergeCell ref="I63:I70"/>
    <mergeCell ref="A23:A30"/>
    <mergeCell ref="I23:I30"/>
    <mergeCell ref="A31:A38"/>
    <mergeCell ref="A4:A5"/>
    <mergeCell ref="B4:B5"/>
    <mergeCell ref="C4:F4"/>
    <mergeCell ref="I4:I5"/>
    <mergeCell ref="H4:H5"/>
    <mergeCell ref="A15:A22"/>
    <mergeCell ref="I15:I22"/>
    <mergeCell ref="A6:B6"/>
    <mergeCell ref="H6:I6"/>
    <mergeCell ref="A7:A14"/>
    <mergeCell ref="I7:I14"/>
  </mergeCells>
  <printOptions horizontalCentered="1"/>
  <pageMargins left="0.23622047244094491" right="0.23622047244094491" top="0.6692913385826772" bottom="0.74803149606299213" header="0.31496062992125984" footer="0.31496062992125984"/>
  <pageSetup paperSize="9" scale="55" orientation="portrait" r:id="rId1"/>
  <headerFooter>
    <oddFooter>&amp;C&amp;14 &amp;"Arial,Bold"51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65"/>
  <sheetViews>
    <sheetView rightToLeft="1" view="pageBreakPreview" zoomScale="60" workbookViewId="0">
      <selection activeCell="B24" sqref="B24"/>
    </sheetView>
  </sheetViews>
  <sheetFormatPr defaultRowHeight="15" x14ac:dyDescent="0.25"/>
  <cols>
    <col min="1" max="1" width="41.28515625" customWidth="1"/>
    <col min="2" max="2" width="22.140625" customWidth="1"/>
    <col min="3" max="3" width="9.85546875" bestFit="1" customWidth="1"/>
    <col min="4" max="4" width="9.42578125" bestFit="1" customWidth="1"/>
    <col min="5" max="5" width="9.7109375" customWidth="1"/>
    <col min="6" max="6" width="13.7109375" customWidth="1"/>
    <col min="7" max="7" width="12.42578125" style="342" customWidth="1"/>
    <col min="8" max="8" width="24.85546875" customWidth="1"/>
    <col min="9" max="9" width="40.85546875" customWidth="1"/>
    <col min="10" max="10" width="5.28515625" customWidth="1"/>
    <col min="11" max="11" width="12.42578125" customWidth="1"/>
    <col min="12" max="12" width="11.28515625" customWidth="1"/>
    <col min="13" max="13" width="10.85546875" customWidth="1"/>
    <col min="16" max="16" width="12.28515625" customWidth="1"/>
  </cols>
  <sheetData>
    <row r="1" spans="1:9" ht="20.45" customHeight="1" x14ac:dyDescent="0.25">
      <c r="A1" s="2213" t="s">
        <v>1006</v>
      </c>
      <c r="B1" s="2213"/>
      <c r="C1" s="2213"/>
      <c r="D1" s="2213"/>
      <c r="E1" s="2213"/>
      <c r="F1" s="2213"/>
      <c r="G1" s="2213"/>
      <c r="H1" s="2213"/>
      <c r="I1" s="2213"/>
    </row>
    <row r="2" spans="1:9" ht="39.6" customHeight="1" x14ac:dyDescent="0.25">
      <c r="A2" s="1589" t="s">
        <v>1038</v>
      </c>
      <c r="B2" s="1589"/>
      <c r="C2" s="1589"/>
      <c r="D2" s="1589"/>
      <c r="E2" s="1589"/>
      <c r="F2" s="1589"/>
      <c r="G2" s="1589"/>
      <c r="H2" s="1589"/>
      <c r="I2" s="1589"/>
    </row>
    <row r="3" spans="1:9" s="448" customFormat="1" ht="24.6" customHeight="1" thickBot="1" x14ac:dyDescent="0.3">
      <c r="A3" s="702" t="s">
        <v>968</v>
      </c>
      <c r="B3" s="54"/>
      <c r="C3" s="54"/>
      <c r="D3" s="54"/>
      <c r="E3" s="54"/>
      <c r="F3" s="54"/>
      <c r="G3" s="766"/>
      <c r="H3" s="58"/>
      <c r="I3" s="54" t="s">
        <v>834</v>
      </c>
    </row>
    <row r="4" spans="1:9" ht="34.5" customHeight="1" thickBot="1" x14ac:dyDescent="0.3">
      <c r="A4" s="2214" t="s">
        <v>775</v>
      </c>
      <c r="B4" s="2165" t="s">
        <v>511</v>
      </c>
      <c r="C4" s="2167" t="s">
        <v>800</v>
      </c>
      <c r="D4" s="2167"/>
      <c r="E4" s="2167"/>
      <c r="F4" s="2167"/>
      <c r="G4" s="878" t="s">
        <v>517</v>
      </c>
      <c r="H4" s="2165" t="s">
        <v>368</v>
      </c>
      <c r="I4" s="2214" t="s">
        <v>855</v>
      </c>
    </row>
    <row r="5" spans="1:9" ht="44.45" customHeight="1" thickBot="1" x14ac:dyDescent="0.3">
      <c r="A5" s="2179"/>
      <c r="B5" s="2166"/>
      <c r="C5" s="880">
        <v>4</v>
      </c>
      <c r="D5" s="880">
        <v>6</v>
      </c>
      <c r="E5" s="880">
        <v>8</v>
      </c>
      <c r="F5" s="902" t="s">
        <v>640</v>
      </c>
      <c r="G5" s="910" t="s">
        <v>372</v>
      </c>
      <c r="H5" s="2166"/>
      <c r="I5" s="2179"/>
    </row>
    <row r="6" spans="1:9" ht="26.1" customHeight="1" thickBot="1" x14ac:dyDescent="0.3">
      <c r="A6" s="951" t="s">
        <v>634</v>
      </c>
      <c r="B6" s="952"/>
      <c r="C6" s="924"/>
      <c r="D6" s="924"/>
      <c r="E6" s="924"/>
      <c r="F6" s="924"/>
      <c r="G6" s="925"/>
      <c r="H6" s="962"/>
      <c r="I6" s="963" t="s">
        <v>699</v>
      </c>
    </row>
    <row r="7" spans="1:9" ht="26.1" customHeight="1" x14ac:dyDescent="0.25">
      <c r="A7" s="2181" t="s">
        <v>562</v>
      </c>
      <c r="B7" s="908" t="s">
        <v>518</v>
      </c>
      <c r="C7" s="909">
        <v>97</v>
      </c>
      <c r="D7" s="909">
        <v>2</v>
      </c>
      <c r="E7" s="909">
        <v>83</v>
      </c>
      <c r="F7" s="909">
        <v>1</v>
      </c>
      <c r="G7" s="909">
        <f t="shared" ref="G7:G15" si="0">SUM(C7:F7)</f>
        <v>183</v>
      </c>
      <c r="H7" s="900" t="s">
        <v>373</v>
      </c>
      <c r="I7" s="1962" t="s">
        <v>563</v>
      </c>
    </row>
    <row r="8" spans="1:9" ht="26.1" customHeight="1" x14ac:dyDescent="0.25">
      <c r="A8" s="2182"/>
      <c r="B8" s="890" t="s">
        <v>519</v>
      </c>
      <c r="C8" s="899">
        <v>1</v>
      </c>
      <c r="D8" s="899">
        <v>0</v>
      </c>
      <c r="E8" s="899">
        <v>0</v>
      </c>
      <c r="F8" s="899">
        <v>0</v>
      </c>
      <c r="G8" s="899">
        <f t="shared" si="0"/>
        <v>1</v>
      </c>
      <c r="H8" s="892" t="s">
        <v>374</v>
      </c>
      <c r="I8" s="1962"/>
    </row>
    <row r="9" spans="1:9" ht="26.1" customHeight="1" x14ac:dyDescent="0.25">
      <c r="A9" s="2182"/>
      <c r="B9" s="890" t="s">
        <v>520</v>
      </c>
      <c r="C9" s="899">
        <v>0</v>
      </c>
      <c r="D9" s="899">
        <v>5</v>
      </c>
      <c r="E9" s="899">
        <v>0</v>
      </c>
      <c r="F9" s="899">
        <v>1</v>
      </c>
      <c r="G9" s="899">
        <f t="shared" si="0"/>
        <v>6</v>
      </c>
      <c r="H9" s="892" t="s">
        <v>376</v>
      </c>
      <c r="I9" s="1962"/>
    </row>
    <row r="10" spans="1:9" ht="26.1" customHeight="1" x14ac:dyDescent="0.25">
      <c r="A10" s="2182"/>
      <c r="B10" s="890" t="s">
        <v>521</v>
      </c>
      <c r="C10" s="899">
        <v>0</v>
      </c>
      <c r="D10" s="899">
        <v>0</v>
      </c>
      <c r="E10" s="899">
        <v>2</v>
      </c>
      <c r="F10" s="899">
        <v>0</v>
      </c>
      <c r="G10" s="899">
        <f t="shared" si="0"/>
        <v>2</v>
      </c>
      <c r="H10" s="892" t="s">
        <v>385</v>
      </c>
      <c r="I10" s="1962"/>
    </row>
    <row r="11" spans="1:9" ht="26.1" customHeight="1" x14ac:dyDescent="0.25">
      <c r="A11" s="2182"/>
      <c r="B11" s="890" t="s">
        <v>823</v>
      </c>
      <c r="C11" s="899">
        <v>0</v>
      </c>
      <c r="D11" s="899">
        <v>0</v>
      </c>
      <c r="E11" s="899">
        <v>1</v>
      </c>
      <c r="F11" s="899">
        <v>0</v>
      </c>
      <c r="G11" s="899">
        <f t="shared" si="0"/>
        <v>1</v>
      </c>
      <c r="H11" s="892" t="s">
        <v>386</v>
      </c>
      <c r="I11" s="1962"/>
    </row>
    <row r="12" spans="1:9" ht="26.1" customHeight="1" x14ac:dyDescent="0.25">
      <c r="A12" s="2182"/>
      <c r="B12" s="890" t="s">
        <v>824</v>
      </c>
      <c r="C12" s="899">
        <v>0</v>
      </c>
      <c r="D12" s="899">
        <v>5</v>
      </c>
      <c r="E12" s="899">
        <v>3</v>
      </c>
      <c r="F12" s="899">
        <v>0</v>
      </c>
      <c r="G12" s="899">
        <f t="shared" si="0"/>
        <v>8</v>
      </c>
      <c r="H12" s="892" t="s">
        <v>410</v>
      </c>
      <c r="I12" s="1962"/>
    </row>
    <row r="13" spans="1:9" ht="26.1" customHeight="1" thickBot="1" x14ac:dyDescent="0.3">
      <c r="A13" s="2182"/>
      <c r="B13" s="893" t="s">
        <v>522</v>
      </c>
      <c r="C13" s="903">
        <v>8</v>
      </c>
      <c r="D13" s="903">
        <v>24</v>
      </c>
      <c r="E13" s="903">
        <v>10</v>
      </c>
      <c r="F13" s="903">
        <v>0</v>
      </c>
      <c r="G13" s="903">
        <f t="shared" si="0"/>
        <v>42</v>
      </c>
      <c r="H13" s="894" t="s">
        <v>495</v>
      </c>
      <c r="I13" s="1962"/>
    </row>
    <row r="14" spans="1:9" ht="26.1" customHeight="1" thickBot="1" x14ac:dyDescent="0.3">
      <c r="A14" s="2185"/>
      <c r="B14" s="946" t="s">
        <v>517</v>
      </c>
      <c r="C14" s="964">
        <f>SUM(C7:C13)</f>
        <v>106</v>
      </c>
      <c r="D14" s="964">
        <f>SUM(D7:D13)</f>
        <v>36</v>
      </c>
      <c r="E14" s="964">
        <f>SUM(E7:E13)</f>
        <v>99</v>
      </c>
      <c r="F14" s="964">
        <f>SUM(F7:F13)</f>
        <v>2</v>
      </c>
      <c r="G14" s="964">
        <f t="shared" si="0"/>
        <v>243</v>
      </c>
      <c r="H14" s="948" t="s">
        <v>372</v>
      </c>
      <c r="I14" s="2161"/>
    </row>
    <row r="15" spans="1:9" ht="26.1" customHeight="1" x14ac:dyDescent="0.25">
      <c r="A15" s="2181" t="s">
        <v>527</v>
      </c>
      <c r="B15" s="887" t="s">
        <v>518</v>
      </c>
      <c r="C15" s="911">
        <v>47</v>
      </c>
      <c r="D15" s="911">
        <v>0</v>
      </c>
      <c r="E15" s="911">
        <v>0</v>
      </c>
      <c r="F15" s="911">
        <v>0</v>
      </c>
      <c r="G15" s="929">
        <f t="shared" si="0"/>
        <v>47</v>
      </c>
      <c r="H15" s="900" t="s">
        <v>373</v>
      </c>
      <c r="I15" s="2211" t="s">
        <v>557</v>
      </c>
    </row>
    <row r="16" spans="1:9" ht="26.1" customHeight="1" x14ac:dyDescent="0.25">
      <c r="A16" s="2182"/>
      <c r="B16" s="890" t="s">
        <v>519</v>
      </c>
      <c r="C16" s="911">
        <v>0</v>
      </c>
      <c r="D16" s="911">
        <v>0</v>
      </c>
      <c r="E16" s="911">
        <v>0</v>
      </c>
      <c r="F16" s="911">
        <v>0</v>
      </c>
      <c r="G16" s="928">
        <v>0</v>
      </c>
      <c r="H16" s="892" t="s">
        <v>374</v>
      </c>
      <c r="I16" s="2212"/>
    </row>
    <row r="17" spans="1:19" ht="26.1" customHeight="1" x14ac:dyDescent="0.25">
      <c r="A17" s="2182"/>
      <c r="B17" s="890" t="s">
        <v>520</v>
      </c>
      <c r="C17" s="911">
        <v>0</v>
      </c>
      <c r="D17" s="911">
        <v>0</v>
      </c>
      <c r="E17" s="911">
        <v>0</v>
      </c>
      <c r="F17" s="911">
        <v>0</v>
      </c>
      <c r="G17" s="928">
        <v>0</v>
      </c>
      <c r="H17" s="892" t="s">
        <v>376</v>
      </c>
      <c r="I17" s="2212"/>
    </row>
    <row r="18" spans="1:19" ht="26.1" customHeight="1" x14ac:dyDescent="0.25">
      <c r="A18" s="2182"/>
      <c r="B18" s="890" t="s">
        <v>521</v>
      </c>
      <c r="C18" s="911">
        <v>0</v>
      </c>
      <c r="D18" s="911">
        <v>0</v>
      </c>
      <c r="E18" s="911">
        <v>0</v>
      </c>
      <c r="F18" s="911">
        <v>0</v>
      </c>
      <c r="G18" s="928">
        <v>0</v>
      </c>
      <c r="H18" s="892" t="s">
        <v>385</v>
      </c>
      <c r="I18" s="2212"/>
    </row>
    <row r="19" spans="1:19" ht="26.1" customHeight="1" x14ac:dyDescent="0.25">
      <c r="A19" s="2182"/>
      <c r="B19" s="890" t="s">
        <v>823</v>
      </c>
      <c r="C19" s="911">
        <v>0</v>
      </c>
      <c r="D19" s="911">
        <v>0</v>
      </c>
      <c r="E19" s="911">
        <v>0</v>
      </c>
      <c r="F19" s="911">
        <v>0</v>
      </c>
      <c r="G19" s="945">
        <v>0</v>
      </c>
      <c r="H19" s="892" t="s">
        <v>386</v>
      </c>
      <c r="I19" s="2212"/>
    </row>
    <row r="20" spans="1:19" ht="26.1" customHeight="1" x14ac:dyDescent="0.25">
      <c r="A20" s="2182"/>
      <c r="B20" s="890" t="s">
        <v>824</v>
      </c>
      <c r="C20" s="911">
        <v>0</v>
      </c>
      <c r="D20" s="911">
        <v>0</v>
      </c>
      <c r="E20" s="911">
        <v>0</v>
      </c>
      <c r="F20" s="911">
        <v>0</v>
      </c>
      <c r="G20" s="945">
        <v>0</v>
      </c>
      <c r="H20" s="892" t="s">
        <v>410</v>
      </c>
      <c r="I20" s="2212"/>
    </row>
    <row r="21" spans="1:19" ht="26.1" customHeight="1" thickBot="1" x14ac:dyDescent="0.3">
      <c r="A21" s="2182"/>
      <c r="B21" s="893" t="s">
        <v>522</v>
      </c>
      <c r="C21" s="911">
        <v>0</v>
      </c>
      <c r="D21" s="911">
        <v>0</v>
      </c>
      <c r="E21" s="911">
        <v>0</v>
      </c>
      <c r="F21" s="911">
        <v>0</v>
      </c>
      <c r="G21" s="945">
        <v>0</v>
      </c>
      <c r="H21" s="894" t="s">
        <v>495</v>
      </c>
      <c r="I21" s="2212"/>
    </row>
    <row r="22" spans="1:19" ht="26.1" customHeight="1" thickBot="1" x14ac:dyDescent="0.3">
      <c r="A22" s="2182"/>
      <c r="B22" s="946" t="s">
        <v>517</v>
      </c>
      <c r="C22" s="964">
        <f>SUM(C15:C21)</f>
        <v>47</v>
      </c>
      <c r="D22" s="964">
        <v>0</v>
      </c>
      <c r="E22" s="964">
        <v>0</v>
      </c>
      <c r="F22" s="964">
        <v>0</v>
      </c>
      <c r="G22" s="964">
        <f t="shared" ref="G22:G30" si="1">SUM(C22:F22)</f>
        <v>47</v>
      </c>
      <c r="H22" s="948" t="s">
        <v>372</v>
      </c>
      <c r="I22" s="2212"/>
    </row>
    <row r="23" spans="1:19" s="454" customFormat="1" ht="26.1" customHeight="1" x14ac:dyDescent="0.25">
      <c r="A23" s="2181" t="s">
        <v>919</v>
      </c>
      <c r="B23" s="887" t="s">
        <v>518</v>
      </c>
      <c r="C23" s="911">
        <v>62</v>
      </c>
      <c r="D23" s="911">
        <v>28</v>
      </c>
      <c r="E23" s="911">
        <v>0</v>
      </c>
      <c r="F23" s="911">
        <v>49</v>
      </c>
      <c r="G23" s="929">
        <f t="shared" si="1"/>
        <v>139</v>
      </c>
      <c r="H23" s="900" t="s">
        <v>373</v>
      </c>
      <c r="I23" s="2211" t="s">
        <v>918</v>
      </c>
    </row>
    <row r="24" spans="1:19" s="454" customFormat="1" ht="26.1" customHeight="1" x14ac:dyDescent="0.25">
      <c r="A24" s="2182"/>
      <c r="B24" s="890" t="s">
        <v>519</v>
      </c>
      <c r="C24" s="911">
        <v>9</v>
      </c>
      <c r="D24" s="911">
        <v>5</v>
      </c>
      <c r="E24" s="911">
        <v>0</v>
      </c>
      <c r="F24" s="911">
        <v>7</v>
      </c>
      <c r="G24" s="928">
        <f t="shared" si="1"/>
        <v>21</v>
      </c>
      <c r="H24" s="892" t="s">
        <v>374</v>
      </c>
      <c r="I24" s="2212"/>
    </row>
    <row r="25" spans="1:19" s="454" customFormat="1" ht="26.1" customHeight="1" x14ac:dyDescent="0.25">
      <c r="A25" s="2182"/>
      <c r="B25" s="890" t="s">
        <v>520</v>
      </c>
      <c r="C25" s="911">
        <v>1</v>
      </c>
      <c r="D25" s="911">
        <v>1</v>
      </c>
      <c r="E25" s="911">
        <v>0</v>
      </c>
      <c r="F25" s="911">
        <v>0</v>
      </c>
      <c r="G25" s="928">
        <f t="shared" si="1"/>
        <v>2</v>
      </c>
      <c r="H25" s="892" t="s">
        <v>376</v>
      </c>
      <c r="I25" s="2212"/>
    </row>
    <row r="26" spans="1:19" s="454" customFormat="1" ht="26.1" customHeight="1" x14ac:dyDescent="0.25">
      <c r="A26" s="2182"/>
      <c r="B26" s="890" t="s">
        <v>521</v>
      </c>
      <c r="C26" s="911">
        <v>2</v>
      </c>
      <c r="D26" s="911">
        <v>2</v>
      </c>
      <c r="E26" s="911">
        <v>0</v>
      </c>
      <c r="F26" s="911">
        <v>1</v>
      </c>
      <c r="G26" s="928">
        <f t="shared" si="1"/>
        <v>5</v>
      </c>
      <c r="H26" s="892" t="s">
        <v>385</v>
      </c>
      <c r="I26" s="2212"/>
    </row>
    <row r="27" spans="1:19" s="454" customFormat="1" ht="26.1" customHeight="1" x14ac:dyDescent="0.25">
      <c r="A27" s="2182"/>
      <c r="B27" s="890" t="s">
        <v>823</v>
      </c>
      <c r="C27" s="911">
        <v>3</v>
      </c>
      <c r="D27" s="911">
        <v>3</v>
      </c>
      <c r="E27" s="911">
        <v>0</v>
      </c>
      <c r="F27" s="911">
        <v>1</v>
      </c>
      <c r="G27" s="945">
        <f t="shared" si="1"/>
        <v>7</v>
      </c>
      <c r="H27" s="892" t="s">
        <v>386</v>
      </c>
      <c r="I27" s="2212"/>
      <c r="R27" s="13"/>
      <c r="S27" s="13"/>
    </row>
    <row r="28" spans="1:19" s="454" customFormat="1" ht="26.1" customHeight="1" x14ac:dyDescent="0.25">
      <c r="A28" s="2182"/>
      <c r="B28" s="890" t="s">
        <v>824</v>
      </c>
      <c r="C28" s="911">
        <v>13</v>
      </c>
      <c r="D28" s="911">
        <v>0</v>
      </c>
      <c r="E28" s="911">
        <v>0</v>
      </c>
      <c r="F28" s="911">
        <v>26</v>
      </c>
      <c r="G28" s="945">
        <f t="shared" si="1"/>
        <v>39</v>
      </c>
      <c r="H28" s="892" t="s">
        <v>410</v>
      </c>
      <c r="I28" s="2212"/>
      <c r="R28" s="2182"/>
      <c r="S28" s="1091"/>
    </row>
    <row r="29" spans="1:19" s="454" customFormat="1" ht="26.1" customHeight="1" thickBot="1" x14ac:dyDescent="0.3">
      <c r="A29" s="2182"/>
      <c r="B29" s="893" t="s">
        <v>522</v>
      </c>
      <c r="C29" s="911">
        <v>78</v>
      </c>
      <c r="D29" s="911">
        <v>57</v>
      </c>
      <c r="E29" s="911">
        <v>0</v>
      </c>
      <c r="F29" s="911">
        <v>106</v>
      </c>
      <c r="G29" s="945">
        <f t="shared" si="1"/>
        <v>241</v>
      </c>
      <c r="H29" s="894" t="s">
        <v>495</v>
      </c>
      <c r="I29" s="2212"/>
      <c r="K29" s="1232"/>
      <c r="L29" s="1232"/>
      <c r="M29" s="1232"/>
      <c r="N29" s="1232"/>
      <c r="O29" s="1232"/>
      <c r="P29" s="1232"/>
      <c r="R29" s="2182"/>
      <c r="S29" s="1091"/>
    </row>
    <row r="30" spans="1:19" s="454" customFormat="1" ht="26.1" customHeight="1" thickBot="1" x14ac:dyDescent="0.3">
      <c r="A30" s="2182"/>
      <c r="B30" s="946" t="s">
        <v>517</v>
      </c>
      <c r="C30" s="964">
        <f>SUM(C23:C29)</f>
        <v>168</v>
      </c>
      <c r="D30" s="964">
        <f>SUM(D23:D29)</f>
        <v>96</v>
      </c>
      <c r="E30" s="964">
        <v>0</v>
      </c>
      <c r="F30" s="964">
        <f>SUM(F23:F29)</f>
        <v>190</v>
      </c>
      <c r="G30" s="964">
        <f t="shared" si="1"/>
        <v>454</v>
      </c>
      <c r="H30" s="948" t="s">
        <v>372</v>
      </c>
      <c r="I30" s="2212"/>
      <c r="L30" s="1232"/>
      <c r="M30" s="1232"/>
      <c r="N30" s="1232"/>
      <c r="O30" s="1232"/>
      <c r="P30" s="1232"/>
      <c r="R30" s="2182"/>
      <c r="S30" s="1091"/>
    </row>
    <row r="31" spans="1:19" s="452" customFormat="1" ht="26.1" customHeight="1" x14ac:dyDescent="0.25">
      <c r="A31" s="2215" t="s">
        <v>550</v>
      </c>
      <c r="B31" s="965" t="s">
        <v>518</v>
      </c>
      <c r="C31" s="953">
        <v>2240</v>
      </c>
      <c r="D31" s="953">
        <v>212</v>
      </c>
      <c r="E31" s="953">
        <v>42</v>
      </c>
      <c r="F31" s="953">
        <v>630</v>
      </c>
      <c r="G31" s="953">
        <f t="shared" ref="G31:G54" si="2">SUM(C31:F31)</f>
        <v>3124</v>
      </c>
      <c r="H31" s="966" t="s">
        <v>373</v>
      </c>
      <c r="I31" s="2172" t="s">
        <v>682</v>
      </c>
      <c r="L31" s="1231"/>
      <c r="M31" s="1231"/>
      <c r="N31" s="1231"/>
      <c r="O31" s="1231"/>
      <c r="P31" s="1231"/>
      <c r="R31" s="2182"/>
      <c r="S31" s="1091"/>
    </row>
    <row r="32" spans="1:19" s="452" customFormat="1" ht="26.1" customHeight="1" x14ac:dyDescent="0.25">
      <c r="A32" s="2207"/>
      <c r="B32" s="967" t="s">
        <v>519</v>
      </c>
      <c r="C32" s="954">
        <v>19</v>
      </c>
      <c r="D32" s="954">
        <v>3</v>
      </c>
      <c r="E32" s="954">
        <v>9</v>
      </c>
      <c r="F32" s="954">
        <v>8</v>
      </c>
      <c r="G32" s="954">
        <f t="shared" si="2"/>
        <v>39</v>
      </c>
      <c r="H32" s="968" t="s">
        <v>374</v>
      </c>
      <c r="I32" s="2173"/>
      <c r="L32" s="1231"/>
      <c r="M32" s="1231"/>
      <c r="N32" s="1231"/>
      <c r="O32" s="1231"/>
      <c r="P32" s="1231"/>
      <c r="R32" s="2182"/>
      <c r="S32" s="1091"/>
    </row>
    <row r="33" spans="1:24" s="452" customFormat="1" ht="26.1" customHeight="1" x14ac:dyDescent="0.25">
      <c r="A33" s="2207"/>
      <c r="B33" s="967" t="s">
        <v>520</v>
      </c>
      <c r="C33" s="955">
        <v>78</v>
      </c>
      <c r="D33" s="955">
        <v>23</v>
      </c>
      <c r="E33" s="955">
        <v>65</v>
      </c>
      <c r="F33" s="955">
        <v>908</v>
      </c>
      <c r="G33" s="955">
        <f t="shared" si="2"/>
        <v>1074</v>
      </c>
      <c r="H33" s="968" t="s">
        <v>376</v>
      </c>
      <c r="I33" s="2173"/>
      <c r="L33" s="1232"/>
      <c r="M33" s="1232"/>
      <c r="N33" s="1232"/>
      <c r="O33" s="1232"/>
      <c r="P33" s="1232"/>
      <c r="R33" s="2182"/>
      <c r="S33" s="1091"/>
    </row>
    <row r="34" spans="1:24" s="452" customFormat="1" ht="26.1" customHeight="1" x14ac:dyDescent="0.25">
      <c r="A34" s="2207"/>
      <c r="B34" s="967" t="s">
        <v>521</v>
      </c>
      <c r="C34" s="954">
        <v>58</v>
      </c>
      <c r="D34" s="954">
        <v>334</v>
      </c>
      <c r="E34" s="954">
        <v>30</v>
      </c>
      <c r="F34" s="954">
        <v>142</v>
      </c>
      <c r="G34" s="954">
        <f t="shared" si="2"/>
        <v>564</v>
      </c>
      <c r="H34" s="968" t="s">
        <v>385</v>
      </c>
      <c r="I34" s="2173"/>
      <c r="L34" s="1232"/>
      <c r="M34" s="1232"/>
      <c r="N34" s="1232"/>
      <c r="O34" s="1232"/>
      <c r="P34" s="1232"/>
      <c r="R34" s="2182"/>
      <c r="S34" s="1088"/>
    </row>
    <row r="35" spans="1:24" s="452" customFormat="1" ht="26.1" customHeight="1" x14ac:dyDescent="0.25">
      <c r="A35" s="2207"/>
      <c r="B35" s="967" t="s">
        <v>823</v>
      </c>
      <c r="C35" s="955">
        <v>11</v>
      </c>
      <c r="D35" s="955">
        <v>97</v>
      </c>
      <c r="E35" s="955">
        <v>3</v>
      </c>
      <c r="F35" s="955">
        <v>30</v>
      </c>
      <c r="G35" s="955">
        <f t="shared" si="2"/>
        <v>141</v>
      </c>
      <c r="H35" s="968" t="s">
        <v>386</v>
      </c>
      <c r="I35" s="2173"/>
      <c r="L35" s="1232"/>
      <c r="M35" s="1232"/>
      <c r="N35" s="1232"/>
      <c r="O35" s="1232"/>
      <c r="P35" s="1232"/>
      <c r="R35" s="2182"/>
      <c r="S35" s="1102"/>
    </row>
    <row r="36" spans="1:24" s="452" customFormat="1" ht="26.1" customHeight="1" x14ac:dyDescent="0.25">
      <c r="A36" s="2207"/>
      <c r="B36" s="967" t="s">
        <v>824</v>
      </c>
      <c r="C36" s="954">
        <v>69</v>
      </c>
      <c r="D36" s="954">
        <v>425</v>
      </c>
      <c r="E36" s="954">
        <v>20</v>
      </c>
      <c r="F36" s="954">
        <v>123</v>
      </c>
      <c r="G36" s="954">
        <f t="shared" si="2"/>
        <v>637</v>
      </c>
      <c r="H36" s="968" t="s">
        <v>410</v>
      </c>
      <c r="I36" s="2173"/>
      <c r="L36" s="1232"/>
      <c r="M36" s="1232"/>
      <c r="N36" s="1232"/>
      <c r="O36" s="1232"/>
      <c r="P36" s="1232"/>
    </row>
    <row r="37" spans="1:24" s="452" customFormat="1" ht="26.1" customHeight="1" thickBot="1" x14ac:dyDescent="0.3">
      <c r="A37" s="2207"/>
      <c r="B37" s="917" t="s">
        <v>522</v>
      </c>
      <c r="C37" s="955">
        <v>390</v>
      </c>
      <c r="D37" s="955">
        <v>1290</v>
      </c>
      <c r="E37" s="955">
        <v>18</v>
      </c>
      <c r="F37" s="955">
        <v>612</v>
      </c>
      <c r="G37" s="955">
        <f t="shared" si="2"/>
        <v>2310</v>
      </c>
      <c r="H37" s="916" t="s">
        <v>495</v>
      </c>
      <c r="I37" s="2173"/>
      <c r="L37" s="452">
        <v>1712</v>
      </c>
      <c r="M37" s="452">
        <v>3406</v>
      </c>
      <c r="N37" s="452">
        <v>823</v>
      </c>
      <c r="O37" s="452">
        <v>1300</v>
      </c>
      <c r="P37" s="452">
        <f>SUM(L37:O37)</f>
        <v>7241</v>
      </c>
    </row>
    <row r="38" spans="1:24" s="452" customFormat="1" ht="26.1" customHeight="1" thickBot="1" x14ac:dyDescent="0.3">
      <c r="A38" s="2216"/>
      <c r="B38" s="946" t="s">
        <v>517</v>
      </c>
      <c r="C38" s="964">
        <f>SUM(C31:C37)</f>
        <v>2865</v>
      </c>
      <c r="D38" s="964">
        <f>SUM(D31:D37)</f>
        <v>2384</v>
      </c>
      <c r="E38" s="964">
        <f>SUM(E31:E37)</f>
        <v>187</v>
      </c>
      <c r="F38" s="964">
        <f>SUM(F31:F37)</f>
        <v>2453</v>
      </c>
      <c r="G38" s="964">
        <f t="shared" si="2"/>
        <v>7889</v>
      </c>
      <c r="H38" s="948" t="s">
        <v>372</v>
      </c>
      <c r="I38" s="2174"/>
    </row>
    <row r="39" spans="1:24" ht="26.1" customHeight="1" x14ac:dyDescent="0.25">
      <c r="A39" s="2207" t="s">
        <v>690</v>
      </c>
      <c r="B39" s="965" t="s">
        <v>518</v>
      </c>
      <c r="C39" s="956">
        <v>10290</v>
      </c>
      <c r="D39" s="956">
        <v>6668</v>
      </c>
      <c r="E39" s="956">
        <v>4980</v>
      </c>
      <c r="F39" s="956">
        <v>8710</v>
      </c>
      <c r="G39" s="957">
        <f t="shared" si="2"/>
        <v>30648</v>
      </c>
      <c r="H39" s="966" t="s">
        <v>373</v>
      </c>
      <c r="I39" s="2091" t="s">
        <v>689</v>
      </c>
      <c r="P39" s="2210"/>
      <c r="Q39" s="2210"/>
    </row>
    <row r="40" spans="1:24" ht="26.1" customHeight="1" x14ac:dyDescent="0.25">
      <c r="A40" s="2207"/>
      <c r="B40" s="967" t="s">
        <v>519</v>
      </c>
      <c r="C40" s="776">
        <v>187</v>
      </c>
      <c r="D40" s="776">
        <v>158</v>
      </c>
      <c r="E40" s="776">
        <v>93</v>
      </c>
      <c r="F40" s="776">
        <v>35</v>
      </c>
      <c r="G40" s="954">
        <f t="shared" si="2"/>
        <v>473</v>
      </c>
      <c r="H40" s="968" t="s">
        <v>374</v>
      </c>
      <c r="I40" s="2091"/>
      <c r="P40" s="2210"/>
      <c r="Q40" s="2210"/>
    </row>
    <row r="41" spans="1:24" ht="26.1" customHeight="1" x14ac:dyDescent="0.25">
      <c r="A41" s="2207"/>
      <c r="B41" s="967" t="s">
        <v>520</v>
      </c>
      <c r="C41" s="776">
        <v>309</v>
      </c>
      <c r="D41" s="776">
        <v>465</v>
      </c>
      <c r="E41" s="776">
        <v>68</v>
      </c>
      <c r="F41" s="776">
        <v>96</v>
      </c>
      <c r="G41" s="954">
        <f t="shared" si="2"/>
        <v>938</v>
      </c>
      <c r="H41" s="968" t="s">
        <v>376</v>
      </c>
      <c r="I41" s="2091"/>
      <c r="P41" s="2210"/>
      <c r="Q41" s="2210"/>
    </row>
    <row r="42" spans="1:24" ht="26.1" customHeight="1" x14ac:dyDescent="0.3">
      <c r="A42" s="2207"/>
      <c r="B42" s="967" t="s">
        <v>521</v>
      </c>
      <c r="C42" s="776">
        <v>190</v>
      </c>
      <c r="D42" s="776">
        <v>79</v>
      </c>
      <c r="E42" s="776">
        <v>30</v>
      </c>
      <c r="F42" s="776">
        <v>202</v>
      </c>
      <c r="G42" s="954">
        <f t="shared" si="2"/>
        <v>501</v>
      </c>
      <c r="H42" s="968" t="s">
        <v>385</v>
      </c>
      <c r="I42" s="2091"/>
      <c r="P42" s="2210"/>
      <c r="Q42" s="2210"/>
      <c r="T42" s="309"/>
      <c r="U42" s="309"/>
      <c r="V42" s="309"/>
      <c r="W42" s="309"/>
      <c r="X42" s="309"/>
    </row>
    <row r="43" spans="1:24" ht="26.1" customHeight="1" x14ac:dyDescent="0.25">
      <c r="A43" s="2207"/>
      <c r="B43" s="967" t="s">
        <v>823</v>
      </c>
      <c r="C43" s="776">
        <v>38</v>
      </c>
      <c r="D43" s="776">
        <v>160</v>
      </c>
      <c r="E43" s="776">
        <v>143</v>
      </c>
      <c r="F43" s="776">
        <v>112</v>
      </c>
      <c r="G43" s="954">
        <f t="shared" si="2"/>
        <v>453</v>
      </c>
      <c r="H43" s="968" t="s">
        <v>386</v>
      </c>
      <c r="I43" s="2091"/>
      <c r="P43" s="2210"/>
      <c r="Q43" s="2210"/>
    </row>
    <row r="44" spans="1:24" ht="26.1" customHeight="1" x14ac:dyDescent="0.25">
      <c r="A44" s="2207"/>
      <c r="B44" s="967" t="s">
        <v>824</v>
      </c>
      <c r="C44" s="776">
        <v>130</v>
      </c>
      <c r="D44" s="776">
        <v>2100</v>
      </c>
      <c r="E44" s="776">
        <v>89</v>
      </c>
      <c r="F44" s="776">
        <v>23</v>
      </c>
      <c r="G44" s="954">
        <f t="shared" si="2"/>
        <v>2342</v>
      </c>
      <c r="H44" s="968" t="s">
        <v>410</v>
      </c>
      <c r="I44" s="2091"/>
    </row>
    <row r="45" spans="1:24" ht="26.1" customHeight="1" thickBot="1" x14ac:dyDescent="0.3">
      <c r="A45" s="2207"/>
      <c r="B45" s="917" t="s">
        <v>522</v>
      </c>
      <c r="C45" s="776">
        <v>693</v>
      </c>
      <c r="D45" s="776">
        <v>1300</v>
      </c>
      <c r="E45" s="776">
        <v>920</v>
      </c>
      <c r="F45" s="776">
        <v>719</v>
      </c>
      <c r="G45" s="954">
        <f t="shared" si="2"/>
        <v>3632</v>
      </c>
      <c r="H45" s="916" t="s">
        <v>495</v>
      </c>
      <c r="I45" s="2091"/>
    </row>
    <row r="46" spans="1:24" ht="26.1" customHeight="1" thickBot="1" x14ac:dyDescent="0.3">
      <c r="A46" s="2208"/>
      <c r="B46" s="946" t="s">
        <v>517</v>
      </c>
      <c r="C46" s="964">
        <f>SUM(C39:C45)</f>
        <v>11837</v>
      </c>
      <c r="D46" s="964">
        <f>SUM(D39:D45)</f>
        <v>10930</v>
      </c>
      <c r="E46" s="964">
        <f>SUM(E39:E45)</f>
        <v>6323</v>
      </c>
      <c r="F46" s="964">
        <f>SUM(F39:F45)</f>
        <v>9897</v>
      </c>
      <c r="G46" s="964">
        <f t="shared" si="2"/>
        <v>38987</v>
      </c>
      <c r="H46" s="948">
        <v>36645</v>
      </c>
      <c r="I46" s="2209"/>
    </row>
    <row r="47" spans="1:24" s="454" customFormat="1" ht="26.1" customHeight="1" x14ac:dyDescent="0.25">
      <c r="A47" s="2207" t="s">
        <v>610</v>
      </c>
      <c r="B47" s="965" t="s">
        <v>518</v>
      </c>
      <c r="C47" s="956">
        <v>27421</v>
      </c>
      <c r="D47" s="956">
        <v>5577</v>
      </c>
      <c r="E47" s="956">
        <v>4792</v>
      </c>
      <c r="F47" s="956">
        <v>6981</v>
      </c>
      <c r="G47" s="957">
        <f t="shared" si="2"/>
        <v>44771</v>
      </c>
      <c r="H47" s="966" t="s">
        <v>373</v>
      </c>
      <c r="I47" s="2091" t="s">
        <v>697</v>
      </c>
      <c r="L47" s="1126"/>
      <c r="M47" s="1126"/>
      <c r="N47" s="1126"/>
      <c r="O47" s="1126"/>
      <c r="P47" s="1126"/>
    </row>
    <row r="48" spans="1:24" s="454" customFormat="1" ht="26.1" customHeight="1" x14ac:dyDescent="0.25">
      <c r="A48" s="2207"/>
      <c r="B48" s="967" t="s">
        <v>519</v>
      </c>
      <c r="C48" s="776">
        <v>287</v>
      </c>
      <c r="D48" s="776">
        <v>157</v>
      </c>
      <c r="E48" s="776">
        <v>99</v>
      </c>
      <c r="F48" s="776">
        <v>72</v>
      </c>
      <c r="G48" s="954">
        <f t="shared" si="2"/>
        <v>615</v>
      </c>
      <c r="H48" s="968" t="s">
        <v>374</v>
      </c>
      <c r="I48" s="2091"/>
      <c r="L48" s="1126"/>
      <c r="M48" s="1126"/>
      <c r="N48" s="1126"/>
      <c r="O48" s="1126"/>
      <c r="P48" s="1126"/>
    </row>
    <row r="49" spans="1:16" s="454" customFormat="1" ht="26.1" customHeight="1" x14ac:dyDescent="0.25">
      <c r="A49" s="2207"/>
      <c r="B49" s="967" t="s">
        <v>520</v>
      </c>
      <c r="C49" s="776">
        <v>845</v>
      </c>
      <c r="D49" s="776">
        <v>865</v>
      </c>
      <c r="E49" s="776">
        <v>279</v>
      </c>
      <c r="F49" s="776">
        <v>990</v>
      </c>
      <c r="G49" s="954">
        <f t="shared" si="2"/>
        <v>2979</v>
      </c>
      <c r="H49" s="968" t="s">
        <v>376</v>
      </c>
      <c r="I49" s="2091"/>
      <c r="L49" s="1126"/>
      <c r="M49" s="1126"/>
      <c r="N49" s="1126"/>
      <c r="O49" s="1126"/>
      <c r="P49" s="1126"/>
    </row>
    <row r="50" spans="1:16" s="454" customFormat="1" ht="26.1" customHeight="1" x14ac:dyDescent="0.25">
      <c r="A50" s="2207"/>
      <c r="B50" s="967" t="s">
        <v>521</v>
      </c>
      <c r="C50" s="776">
        <v>433</v>
      </c>
      <c r="D50" s="776">
        <v>709</v>
      </c>
      <c r="E50" s="776">
        <v>149</v>
      </c>
      <c r="F50" s="776">
        <v>186</v>
      </c>
      <c r="G50" s="954">
        <f t="shared" si="2"/>
        <v>1477</v>
      </c>
      <c r="H50" s="968" t="s">
        <v>385</v>
      </c>
      <c r="I50" s="2091"/>
      <c r="L50" s="1126"/>
      <c r="M50" s="1126"/>
      <c r="N50" s="1126"/>
      <c r="O50" s="1126"/>
      <c r="P50" s="1126"/>
    </row>
    <row r="51" spans="1:16" s="454" customFormat="1" ht="26.1" customHeight="1" x14ac:dyDescent="0.25">
      <c r="A51" s="2207"/>
      <c r="B51" s="967" t="s">
        <v>823</v>
      </c>
      <c r="C51" s="776">
        <v>138</v>
      </c>
      <c r="D51" s="776">
        <v>367</v>
      </c>
      <c r="E51" s="776">
        <v>249</v>
      </c>
      <c r="F51" s="776">
        <v>82</v>
      </c>
      <c r="G51" s="954">
        <f t="shared" si="2"/>
        <v>836</v>
      </c>
      <c r="H51" s="968" t="s">
        <v>386</v>
      </c>
      <c r="I51" s="2091"/>
      <c r="L51" s="1126"/>
      <c r="M51" s="1126"/>
      <c r="N51" s="1126"/>
      <c r="O51" s="1126"/>
      <c r="P51" s="1126"/>
    </row>
    <row r="52" spans="1:16" s="454" customFormat="1" ht="26.1" customHeight="1" x14ac:dyDescent="0.25">
      <c r="A52" s="2207"/>
      <c r="B52" s="967" t="s">
        <v>824</v>
      </c>
      <c r="C52" s="776">
        <v>892</v>
      </c>
      <c r="D52" s="776">
        <v>2278</v>
      </c>
      <c r="E52" s="776">
        <v>221</v>
      </c>
      <c r="F52" s="776">
        <v>320</v>
      </c>
      <c r="G52" s="954">
        <f t="shared" si="2"/>
        <v>3711</v>
      </c>
      <c r="H52" s="968" t="s">
        <v>410</v>
      </c>
      <c r="I52" s="2091"/>
      <c r="L52" s="1126"/>
      <c r="M52" s="1126"/>
      <c r="N52" s="1126"/>
      <c r="O52" s="1126"/>
      <c r="P52" s="1126"/>
    </row>
    <row r="53" spans="1:16" s="454" customFormat="1" ht="26.1" customHeight="1" thickBot="1" x14ac:dyDescent="0.3">
      <c r="A53" s="2207"/>
      <c r="B53" s="917" t="s">
        <v>522</v>
      </c>
      <c r="C53" s="776">
        <v>1712</v>
      </c>
      <c r="D53" s="776">
        <v>3406</v>
      </c>
      <c r="E53" s="776">
        <v>953</v>
      </c>
      <c r="F53" s="776">
        <v>1502</v>
      </c>
      <c r="G53" s="954">
        <f t="shared" si="2"/>
        <v>7573</v>
      </c>
      <c r="H53" s="916" t="s">
        <v>495</v>
      </c>
      <c r="I53" s="2091"/>
      <c r="L53" s="1126"/>
      <c r="M53" s="1126"/>
      <c r="N53" s="1126"/>
      <c r="O53" s="1126"/>
      <c r="P53" s="1126"/>
    </row>
    <row r="54" spans="1:16" s="454" customFormat="1" ht="26.1" customHeight="1" thickBot="1" x14ac:dyDescent="0.3">
      <c r="A54" s="2208"/>
      <c r="B54" s="946" t="s">
        <v>517</v>
      </c>
      <c r="C54" s="964">
        <f>SUM(C47:C53)</f>
        <v>31728</v>
      </c>
      <c r="D54" s="964">
        <f>SUM(D47:D53)</f>
        <v>13359</v>
      </c>
      <c r="E54" s="964">
        <f>SUM(E47:E53)</f>
        <v>6742</v>
      </c>
      <c r="F54" s="964">
        <f>SUM(F47:F53)</f>
        <v>10133</v>
      </c>
      <c r="G54" s="964">
        <f t="shared" si="2"/>
        <v>61962</v>
      </c>
      <c r="H54" s="948" t="s">
        <v>372</v>
      </c>
      <c r="I54" s="2209"/>
      <c r="L54" s="1126"/>
      <c r="M54" s="1126"/>
      <c r="N54" s="1126"/>
      <c r="O54" s="1126"/>
      <c r="P54" s="1126"/>
    </row>
    <row r="55" spans="1:16" ht="20.100000000000001" customHeight="1" x14ac:dyDescent="0.25">
      <c r="A55" s="1120"/>
      <c r="B55" s="1122"/>
      <c r="C55" s="1122"/>
      <c r="D55" s="1122"/>
      <c r="E55" s="1122"/>
      <c r="F55" s="1122"/>
      <c r="G55" s="1092"/>
      <c r="H55" s="1093"/>
      <c r="I55" s="1120"/>
    </row>
    <row r="56" spans="1:16" ht="20.100000000000001" customHeight="1" x14ac:dyDescent="0.25">
      <c r="A56" s="1121"/>
      <c r="B56" s="1122"/>
      <c r="C56" s="1122"/>
      <c r="D56" s="1122"/>
      <c r="E56" s="1122"/>
      <c r="F56" s="1122"/>
      <c r="G56" s="1092"/>
      <c r="H56" s="1093"/>
      <c r="I56" s="1121"/>
    </row>
    <row r="57" spans="1:16" ht="20.100000000000001" customHeight="1" x14ac:dyDescent="0.25">
      <c r="A57" s="1121"/>
      <c r="B57" s="1122"/>
      <c r="C57" s="1122"/>
      <c r="D57" s="1122"/>
      <c r="E57" s="1122"/>
      <c r="F57" s="1122"/>
      <c r="G57" s="1092"/>
      <c r="H57" s="1093"/>
      <c r="I57" s="1121"/>
    </row>
    <row r="58" spans="1:16" ht="20.100000000000001" customHeight="1" x14ac:dyDescent="0.25">
      <c r="A58" s="1121"/>
      <c r="B58" s="1122"/>
      <c r="C58" s="1122"/>
      <c r="D58" s="1122"/>
      <c r="E58" s="1122"/>
      <c r="F58" s="1122"/>
      <c r="G58" s="1092"/>
      <c r="H58" s="1093"/>
      <c r="I58" s="1121"/>
    </row>
    <row r="59" spans="1:16" ht="20.100000000000001" customHeight="1" x14ac:dyDescent="0.25">
      <c r="A59" s="1121"/>
      <c r="B59" s="1122"/>
      <c r="C59" s="1122"/>
      <c r="D59" s="1122"/>
      <c r="E59" s="1122"/>
      <c r="F59" s="1122"/>
      <c r="G59" s="1092"/>
      <c r="H59" s="1093"/>
      <c r="I59" s="1121"/>
    </row>
    <row r="60" spans="1:16" ht="20.100000000000001" customHeight="1" x14ac:dyDescent="0.25">
      <c r="A60" s="1121"/>
      <c r="B60" s="1122"/>
      <c r="C60" s="1122"/>
      <c r="D60" s="1122"/>
      <c r="E60" s="1122"/>
      <c r="F60" s="1122"/>
      <c r="G60" s="1092"/>
      <c r="H60" s="1093"/>
      <c r="I60" s="1121"/>
    </row>
    <row r="61" spans="1:16" ht="20.100000000000001" customHeight="1" x14ac:dyDescent="0.25">
      <c r="A61" s="1121"/>
      <c r="B61" s="1122"/>
      <c r="C61" s="1122"/>
      <c r="D61" s="1122"/>
      <c r="E61" s="1122"/>
      <c r="F61" s="1122"/>
      <c r="G61" s="1092"/>
      <c r="H61" s="1093"/>
      <c r="I61" s="1121"/>
    </row>
    <row r="62" spans="1:16" ht="20.100000000000001" customHeight="1" x14ac:dyDescent="0.25">
      <c r="A62" s="1121"/>
      <c r="B62" s="1122"/>
      <c r="C62" s="1122"/>
      <c r="D62" s="1122"/>
      <c r="E62" s="1122"/>
      <c r="F62" s="1122"/>
      <c r="G62" s="1092"/>
      <c r="H62" s="1093"/>
      <c r="I62" s="1121"/>
    </row>
    <row r="63" spans="1:16" ht="15.75" customHeight="1" x14ac:dyDescent="0.25">
      <c r="A63" s="396"/>
      <c r="B63" s="335"/>
      <c r="C63" s="1087"/>
      <c r="D63" s="1087"/>
      <c r="E63" s="1087"/>
      <c r="F63" s="1087"/>
      <c r="G63" s="1087"/>
      <c r="H63" s="335"/>
      <c r="I63" s="395"/>
    </row>
    <row r="64" spans="1:16" ht="15.75" customHeight="1" x14ac:dyDescent="0.25">
      <c r="A64" s="13"/>
      <c r="B64" s="13"/>
      <c r="C64" s="13"/>
      <c r="D64" s="13"/>
      <c r="E64" s="13"/>
      <c r="F64" s="13"/>
      <c r="G64" s="1123"/>
      <c r="H64" s="13"/>
      <c r="I64" s="395"/>
    </row>
    <row r="65" spans="1:9" x14ac:dyDescent="0.25">
      <c r="A65" s="13"/>
      <c r="B65" s="13"/>
      <c r="C65" s="13"/>
      <c r="D65" s="13"/>
      <c r="E65" s="13"/>
      <c r="F65" s="13"/>
      <c r="G65" s="1123"/>
      <c r="H65" s="13"/>
      <c r="I65" s="13"/>
    </row>
  </sheetData>
  <mergeCells count="21">
    <mergeCell ref="R28:R35"/>
    <mergeCell ref="A23:A30"/>
    <mergeCell ref="I23:I30"/>
    <mergeCell ref="A1:I1"/>
    <mergeCell ref="A2:I2"/>
    <mergeCell ref="A4:A5"/>
    <mergeCell ref="B4:B5"/>
    <mergeCell ref="C4:F4"/>
    <mergeCell ref="I4:I5"/>
    <mergeCell ref="H4:H5"/>
    <mergeCell ref="A15:A22"/>
    <mergeCell ref="I15:I22"/>
    <mergeCell ref="A7:A14"/>
    <mergeCell ref="I7:I14"/>
    <mergeCell ref="I31:I38"/>
    <mergeCell ref="A31:A38"/>
    <mergeCell ref="A39:A46"/>
    <mergeCell ref="I39:I46"/>
    <mergeCell ref="A47:A54"/>
    <mergeCell ref="I47:I54"/>
    <mergeCell ref="P39:Q43"/>
  </mergeCells>
  <printOptions horizontalCentered="1"/>
  <pageMargins left="0.23622047244094499" right="0.23622047244094499" top="0.74803149606299202" bottom="0.74803149606299202" header="0.31496062992126" footer="0.31496062992126"/>
  <pageSetup paperSize="9" scale="50" orientation="portrait" r:id="rId1"/>
  <headerFooter>
    <oddFooter>&amp;C&amp;14 &amp;"Arial,Bold"52</oddFooter>
  </headerFooter>
  <rowBreaks count="1" manualBreakCount="1">
    <brk id="54" max="12" man="1"/>
  </row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54"/>
  <sheetViews>
    <sheetView rightToLeft="1" view="pageBreakPreview" zoomScale="60" zoomScaleNormal="100" workbookViewId="0">
      <selection activeCell="B24" sqref="B24"/>
    </sheetView>
  </sheetViews>
  <sheetFormatPr defaultRowHeight="15" x14ac:dyDescent="0.25"/>
  <cols>
    <col min="1" max="1" width="31.140625" customWidth="1"/>
    <col min="2" max="2" width="22" customWidth="1"/>
    <col min="3" max="3" width="13.140625" customWidth="1"/>
    <col min="4" max="4" width="12.28515625" customWidth="1"/>
    <col min="5" max="5" width="12.7109375" customWidth="1"/>
    <col min="6" max="6" width="18.5703125" customWidth="1"/>
    <col min="7" max="7" width="13.7109375" customWidth="1"/>
    <col min="8" max="8" width="28.140625" customWidth="1"/>
    <col min="9" max="9" width="37" customWidth="1"/>
    <col min="10" max="10" width="5.140625" customWidth="1"/>
    <col min="11" max="11" width="8.7109375" customWidth="1"/>
  </cols>
  <sheetData>
    <row r="1" spans="1:9" ht="26.25" customHeight="1" x14ac:dyDescent="0.25">
      <c r="A1" s="2213" t="s">
        <v>1005</v>
      </c>
      <c r="B1" s="2213"/>
      <c r="C1" s="2213"/>
      <c r="D1" s="2213"/>
      <c r="E1" s="2213"/>
      <c r="F1" s="2213"/>
      <c r="G1" s="2213"/>
      <c r="H1" s="2213"/>
      <c r="I1" s="2213"/>
    </row>
    <row r="2" spans="1:9" ht="45.6" customHeight="1" x14ac:dyDescent="0.25">
      <c r="A2" s="1589" t="s">
        <v>1038</v>
      </c>
      <c r="B2" s="1589"/>
      <c r="C2" s="1589"/>
      <c r="D2" s="1589"/>
      <c r="E2" s="1589"/>
      <c r="F2" s="1589"/>
      <c r="G2" s="1589"/>
      <c r="H2" s="1589"/>
      <c r="I2" s="1589"/>
    </row>
    <row r="3" spans="1:9" s="448" customFormat="1" ht="23.45" customHeight="1" thickBot="1" x14ac:dyDescent="0.3">
      <c r="A3" s="702" t="s">
        <v>969</v>
      </c>
      <c r="B3" s="54"/>
      <c r="C3" s="54"/>
      <c r="D3" s="54"/>
      <c r="E3" s="54"/>
      <c r="F3" s="54"/>
      <c r="G3" s="54"/>
      <c r="H3" s="58"/>
      <c r="I3" s="54" t="s">
        <v>836</v>
      </c>
    </row>
    <row r="4" spans="1:9" ht="36.6" customHeight="1" thickBot="1" x14ac:dyDescent="0.3">
      <c r="A4" s="2214" t="s">
        <v>775</v>
      </c>
      <c r="B4" s="2165" t="s">
        <v>511</v>
      </c>
      <c r="C4" s="2165" t="s">
        <v>822</v>
      </c>
      <c r="D4" s="2167"/>
      <c r="E4" s="2219"/>
      <c r="F4" s="2219"/>
      <c r="G4" s="878" t="s">
        <v>517</v>
      </c>
      <c r="H4" s="2167" t="s">
        <v>368</v>
      </c>
      <c r="I4" s="2214" t="s">
        <v>855</v>
      </c>
    </row>
    <row r="5" spans="1:9" ht="41.1" customHeight="1" thickBot="1" x14ac:dyDescent="0.3">
      <c r="A5" s="2220"/>
      <c r="B5" s="2218"/>
      <c r="C5" s="880">
        <v>4</v>
      </c>
      <c r="D5" s="880">
        <v>6</v>
      </c>
      <c r="E5" s="880">
        <v>8</v>
      </c>
      <c r="F5" s="902" t="s">
        <v>640</v>
      </c>
      <c r="G5" s="910" t="s">
        <v>372</v>
      </c>
      <c r="H5" s="2170"/>
      <c r="I5" s="2220"/>
    </row>
    <row r="6" spans="1:9" ht="24.95" customHeight="1" thickBot="1" x14ac:dyDescent="0.3">
      <c r="A6" s="959" t="s">
        <v>816</v>
      </c>
      <c r="B6" s="925"/>
      <c r="C6" s="883"/>
      <c r="D6" s="883"/>
      <c r="E6" s="883"/>
      <c r="F6" s="883"/>
      <c r="G6" s="925"/>
      <c r="H6" s="925"/>
      <c r="I6" s="692" t="s">
        <v>835</v>
      </c>
    </row>
    <row r="7" spans="1:9" s="454" customFormat="1" ht="24.95" customHeight="1" x14ac:dyDescent="0.25">
      <c r="A7" s="1967" t="s">
        <v>103</v>
      </c>
      <c r="B7" s="908" t="s">
        <v>518</v>
      </c>
      <c r="C7" s="800">
        <v>91</v>
      </c>
      <c r="D7" s="800">
        <v>0</v>
      </c>
      <c r="E7" s="800">
        <v>18</v>
      </c>
      <c r="F7" s="800">
        <v>0</v>
      </c>
      <c r="G7" s="800">
        <f>SUM(C7:F7)</f>
        <v>109</v>
      </c>
      <c r="H7" s="901" t="s">
        <v>373</v>
      </c>
      <c r="I7" s="1969" t="s">
        <v>390</v>
      </c>
    </row>
    <row r="8" spans="1:9" s="454" customFormat="1" ht="24.95" customHeight="1" x14ac:dyDescent="0.25">
      <c r="A8" s="1965"/>
      <c r="B8" s="890" t="s">
        <v>519</v>
      </c>
      <c r="C8" s="961">
        <v>0</v>
      </c>
      <c r="D8" s="961">
        <v>25</v>
      </c>
      <c r="E8" s="961">
        <v>21</v>
      </c>
      <c r="F8" s="961">
        <v>0</v>
      </c>
      <c r="G8" s="727">
        <f>SUM(C8:F8)</f>
        <v>46</v>
      </c>
      <c r="H8" s="892" t="s">
        <v>374</v>
      </c>
      <c r="I8" s="1962"/>
    </row>
    <row r="9" spans="1:9" s="454" customFormat="1" ht="24.95" customHeight="1" x14ac:dyDescent="0.25">
      <c r="A9" s="1965"/>
      <c r="B9" s="890" t="s">
        <v>520</v>
      </c>
      <c r="C9" s="961">
        <v>0</v>
      </c>
      <c r="D9" s="961">
        <v>0</v>
      </c>
      <c r="E9" s="961">
        <v>0</v>
      </c>
      <c r="F9" s="961">
        <v>0</v>
      </c>
      <c r="G9" s="727">
        <v>0</v>
      </c>
      <c r="H9" s="892" t="s">
        <v>376</v>
      </c>
      <c r="I9" s="1962"/>
    </row>
    <row r="10" spans="1:9" s="454" customFormat="1" ht="24.95" customHeight="1" x14ac:dyDescent="0.25">
      <c r="A10" s="1965"/>
      <c r="B10" s="890" t="s">
        <v>521</v>
      </c>
      <c r="C10" s="961">
        <v>0</v>
      </c>
      <c r="D10" s="961">
        <v>0</v>
      </c>
      <c r="E10" s="961">
        <v>0</v>
      </c>
      <c r="F10" s="961">
        <v>0</v>
      </c>
      <c r="G10" s="727">
        <v>0</v>
      </c>
      <c r="H10" s="892" t="s">
        <v>385</v>
      </c>
      <c r="I10" s="1962"/>
    </row>
    <row r="11" spans="1:9" s="454" customFormat="1" ht="24.95" customHeight="1" x14ac:dyDescent="0.25">
      <c r="A11" s="1965"/>
      <c r="B11" s="890" t="s">
        <v>823</v>
      </c>
      <c r="C11" s="961">
        <v>0</v>
      </c>
      <c r="D11" s="961">
        <v>0</v>
      </c>
      <c r="E11" s="961">
        <v>0</v>
      </c>
      <c r="F11" s="961">
        <v>0</v>
      </c>
      <c r="G11" s="727">
        <v>0</v>
      </c>
      <c r="H11" s="892" t="s">
        <v>386</v>
      </c>
      <c r="I11" s="1962"/>
    </row>
    <row r="12" spans="1:9" s="454" customFormat="1" ht="24.95" customHeight="1" x14ac:dyDescent="0.25">
      <c r="A12" s="1965"/>
      <c r="B12" s="890" t="s">
        <v>824</v>
      </c>
      <c r="C12" s="961">
        <v>1</v>
      </c>
      <c r="D12" s="961">
        <v>0</v>
      </c>
      <c r="E12" s="961">
        <v>0</v>
      </c>
      <c r="F12" s="961">
        <v>0</v>
      </c>
      <c r="G12" s="727">
        <f t="shared" ref="G12:G23" si="0">SUM(C12:F12)</f>
        <v>1</v>
      </c>
      <c r="H12" s="892" t="s">
        <v>410</v>
      </c>
      <c r="I12" s="1962"/>
    </row>
    <row r="13" spans="1:9" s="454" customFormat="1" ht="24.95" customHeight="1" thickBot="1" x14ac:dyDescent="0.3">
      <c r="A13" s="1965"/>
      <c r="B13" s="893" t="s">
        <v>522</v>
      </c>
      <c r="C13" s="961">
        <v>1</v>
      </c>
      <c r="D13" s="961">
        <v>2</v>
      </c>
      <c r="E13" s="961">
        <v>0</v>
      </c>
      <c r="F13" s="961">
        <v>0</v>
      </c>
      <c r="G13" s="727">
        <f t="shared" si="0"/>
        <v>3</v>
      </c>
      <c r="H13" s="894" t="s">
        <v>495</v>
      </c>
      <c r="I13" s="1962"/>
    </row>
    <row r="14" spans="1:9" s="454" customFormat="1" ht="24.95" customHeight="1" thickBot="1" x14ac:dyDescent="0.3">
      <c r="A14" s="2217"/>
      <c r="B14" s="946" t="s">
        <v>517</v>
      </c>
      <c r="C14" s="964">
        <f>SUM(C7:C13)</f>
        <v>93</v>
      </c>
      <c r="D14" s="964">
        <f>SUM(D7:D13)</f>
        <v>27</v>
      </c>
      <c r="E14" s="964">
        <f>SUM(E7:E13)</f>
        <v>39</v>
      </c>
      <c r="F14" s="964">
        <v>0</v>
      </c>
      <c r="G14" s="964">
        <f t="shared" si="0"/>
        <v>159</v>
      </c>
      <c r="H14" s="948" t="s">
        <v>372</v>
      </c>
      <c r="I14" s="2161"/>
    </row>
    <row r="15" spans="1:9" s="454" customFormat="1" ht="24.95" customHeight="1" x14ac:dyDescent="0.25">
      <c r="A15" s="1967" t="s">
        <v>138</v>
      </c>
      <c r="B15" s="908" t="s">
        <v>518</v>
      </c>
      <c r="C15" s="800">
        <v>715</v>
      </c>
      <c r="D15" s="800">
        <v>20</v>
      </c>
      <c r="E15" s="800">
        <v>0</v>
      </c>
      <c r="F15" s="800">
        <v>0</v>
      </c>
      <c r="G15" s="800">
        <f t="shared" si="0"/>
        <v>735</v>
      </c>
      <c r="H15" s="901" t="s">
        <v>373</v>
      </c>
      <c r="I15" s="1969" t="s">
        <v>392</v>
      </c>
    </row>
    <row r="16" spans="1:9" s="454" customFormat="1" ht="24.95" customHeight="1" x14ac:dyDescent="0.25">
      <c r="A16" s="1965"/>
      <c r="B16" s="890" t="s">
        <v>519</v>
      </c>
      <c r="C16" s="961">
        <v>66</v>
      </c>
      <c r="D16" s="961">
        <v>3</v>
      </c>
      <c r="E16" s="961">
        <v>7</v>
      </c>
      <c r="F16" s="961">
        <v>0</v>
      </c>
      <c r="G16" s="727">
        <f t="shared" si="0"/>
        <v>76</v>
      </c>
      <c r="H16" s="892" t="s">
        <v>374</v>
      </c>
      <c r="I16" s="1962"/>
    </row>
    <row r="17" spans="1:9" s="454" customFormat="1" ht="24.95" customHeight="1" x14ac:dyDescent="0.25">
      <c r="A17" s="1965"/>
      <c r="B17" s="890" t="s">
        <v>520</v>
      </c>
      <c r="C17" s="961">
        <v>22</v>
      </c>
      <c r="D17" s="961">
        <v>25</v>
      </c>
      <c r="E17" s="961">
        <v>4</v>
      </c>
      <c r="F17" s="961">
        <v>0</v>
      </c>
      <c r="G17" s="727">
        <f t="shared" si="0"/>
        <v>51</v>
      </c>
      <c r="H17" s="892" t="s">
        <v>376</v>
      </c>
      <c r="I17" s="1962"/>
    </row>
    <row r="18" spans="1:9" s="454" customFormat="1" ht="24.95" customHeight="1" x14ac:dyDescent="0.25">
      <c r="A18" s="1965"/>
      <c r="B18" s="890" t="s">
        <v>521</v>
      </c>
      <c r="C18" s="961">
        <v>0</v>
      </c>
      <c r="D18" s="961">
        <v>1</v>
      </c>
      <c r="E18" s="961">
        <v>0</v>
      </c>
      <c r="F18" s="961">
        <v>0</v>
      </c>
      <c r="G18" s="727">
        <f t="shared" si="0"/>
        <v>1</v>
      </c>
      <c r="H18" s="892" t="s">
        <v>385</v>
      </c>
      <c r="I18" s="1962"/>
    </row>
    <row r="19" spans="1:9" s="454" customFormat="1" ht="24.95" customHeight="1" x14ac:dyDescent="0.25">
      <c r="A19" s="1965"/>
      <c r="B19" s="890" t="s">
        <v>823</v>
      </c>
      <c r="C19" s="961">
        <v>6</v>
      </c>
      <c r="D19" s="961">
        <v>3</v>
      </c>
      <c r="E19" s="961">
        <v>2</v>
      </c>
      <c r="F19" s="961">
        <v>0</v>
      </c>
      <c r="G19" s="727">
        <f t="shared" si="0"/>
        <v>11</v>
      </c>
      <c r="H19" s="892" t="s">
        <v>386</v>
      </c>
      <c r="I19" s="1962"/>
    </row>
    <row r="20" spans="1:9" s="454" customFormat="1" ht="24.95" customHeight="1" x14ac:dyDescent="0.25">
      <c r="A20" s="1965"/>
      <c r="B20" s="890" t="s">
        <v>824</v>
      </c>
      <c r="C20" s="961">
        <v>14</v>
      </c>
      <c r="D20" s="961">
        <v>15</v>
      </c>
      <c r="E20" s="961">
        <v>8</v>
      </c>
      <c r="F20" s="961">
        <v>0</v>
      </c>
      <c r="G20" s="727">
        <f t="shared" si="0"/>
        <v>37</v>
      </c>
      <c r="H20" s="892" t="s">
        <v>410</v>
      </c>
      <c r="I20" s="1962"/>
    </row>
    <row r="21" spans="1:9" s="454" customFormat="1" ht="24.95" customHeight="1" thickBot="1" x14ac:dyDescent="0.3">
      <c r="A21" s="1965"/>
      <c r="B21" s="893" t="s">
        <v>522</v>
      </c>
      <c r="C21" s="961">
        <v>730</v>
      </c>
      <c r="D21" s="961">
        <v>94</v>
      </c>
      <c r="E21" s="961">
        <v>190</v>
      </c>
      <c r="F21" s="961">
        <v>0</v>
      </c>
      <c r="G21" s="727">
        <f t="shared" si="0"/>
        <v>1014</v>
      </c>
      <c r="H21" s="894" t="s">
        <v>495</v>
      </c>
      <c r="I21" s="1962"/>
    </row>
    <row r="22" spans="1:9" s="454" customFormat="1" ht="24.95" customHeight="1" thickBot="1" x14ac:dyDescent="0.3">
      <c r="A22" s="2217"/>
      <c r="B22" s="946" t="s">
        <v>517</v>
      </c>
      <c r="C22" s="964">
        <f>SUM(C15:C21)</f>
        <v>1553</v>
      </c>
      <c r="D22" s="964">
        <f>SUM(D15:D21)</f>
        <v>161</v>
      </c>
      <c r="E22" s="964">
        <f>SUM(E15:E21)</f>
        <v>211</v>
      </c>
      <c r="F22" s="964">
        <v>0</v>
      </c>
      <c r="G22" s="964">
        <f t="shared" si="0"/>
        <v>1925</v>
      </c>
      <c r="H22" s="948" t="s">
        <v>372</v>
      </c>
      <c r="I22" s="2161"/>
    </row>
    <row r="23" spans="1:9" s="454" customFormat="1" ht="24.95" customHeight="1" x14ac:dyDescent="0.25">
      <c r="A23" s="1967" t="s">
        <v>123</v>
      </c>
      <c r="B23" s="908" t="s">
        <v>518</v>
      </c>
      <c r="C23" s="800">
        <v>107</v>
      </c>
      <c r="D23" s="800">
        <v>0</v>
      </c>
      <c r="E23" s="800">
        <v>0</v>
      </c>
      <c r="F23" s="800">
        <v>0</v>
      </c>
      <c r="G23" s="800">
        <f t="shared" si="0"/>
        <v>107</v>
      </c>
      <c r="H23" s="901" t="s">
        <v>373</v>
      </c>
      <c r="I23" s="1969" t="s">
        <v>396</v>
      </c>
    </row>
    <row r="24" spans="1:9" s="454" customFormat="1" ht="24.95" customHeight="1" x14ac:dyDescent="0.25">
      <c r="A24" s="1965"/>
      <c r="B24" s="890" t="s">
        <v>519</v>
      </c>
      <c r="C24" s="961">
        <v>0</v>
      </c>
      <c r="D24" s="961">
        <v>0</v>
      </c>
      <c r="E24" s="961">
        <v>0</v>
      </c>
      <c r="F24" s="961">
        <v>0</v>
      </c>
      <c r="G24" s="727">
        <v>0</v>
      </c>
      <c r="H24" s="892" t="s">
        <v>374</v>
      </c>
      <c r="I24" s="1962"/>
    </row>
    <row r="25" spans="1:9" s="454" customFormat="1" ht="24.95" customHeight="1" x14ac:dyDescent="0.25">
      <c r="A25" s="1965"/>
      <c r="B25" s="890" t="s">
        <v>520</v>
      </c>
      <c r="C25" s="961">
        <v>1</v>
      </c>
      <c r="D25" s="961">
        <v>198</v>
      </c>
      <c r="E25" s="961">
        <v>44</v>
      </c>
      <c r="F25" s="961">
        <v>0</v>
      </c>
      <c r="G25" s="727">
        <f t="shared" ref="G25:G31" si="1">SUM(C25:F25)</f>
        <v>243</v>
      </c>
      <c r="H25" s="892" t="s">
        <v>376</v>
      </c>
      <c r="I25" s="1962"/>
    </row>
    <row r="26" spans="1:9" s="454" customFormat="1" ht="24.95" customHeight="1" x14ac:dyDescent="0.25">
      <c r="A26" s="1965"/>
      <c r="B26" s="890" t="s">
        <v>521</v>
      </c>
      <c r="C26" s="961">
        <v>0</v>
      </c>
      <c r="D26" s="961">
        <v>282</v>
      </c>
      <c r="E26" s="961">
        <v>2</v>
      </c>
      <c r="F26" s="961">
        <v>0</v>
      </c>
      <c r="G26" s="727">
        <f t="shared" si="1"/>
        <v>284</v>
      </c>
      <c r="H26" s="892" t="s">
        <v>385</v>
      </c>
      <c r="I26" s="1962"/>
    </row>
    <row r="27" spans="1:9" s="454" customFormat="1" ht="24.95" customHeight="1" x14ac:dyDescent="0.25">
      <c r="A27" s="1965"/>
      <c r="B27" s="890" t="s">
        <v>823</v>
      </c>
      <c r="C27" s="961">
        <v>0</v>
      </c>
      <c r="D27" s="961">
        <v>593</v>
      </c>
      <c r="E27" s="961">
        <v>0</v>
      </c>
      <c r="F27" s="961">
        <v>0</v>
      </c>
      <c r="G27" s="727">
        <f t="shared" si="1"/>
        <v>593</v>
      </c>
      <c r="H27" s="892" t="s">
        <v>386</v>
      </c>
      <c r="I27" s="1962"/>
    </row>
    <row r="28" spans="1:9" s="454" customFormat="1" ht="24.95" customHeight="1" x14ac:dyDescent="0.25">
      <c r="A28" s="1965"/>
      <c r="B28" s="890" t="s">
        <v>824</v>
      </c>
      <c r="C28" s="961">
        <v>0</v>
      </c>
      <c r="D28" s="961">
        <v>97</v>
      </c>
      <c r="E28" s="961">
        <v>0</v>
      </c>
      <c r="F28" s="961">
        <v>0</v>
      </c>
      <c r="G28" s="727">
        <f t="shared" si="1"/>
        <v>97</v>
      </c>
      <c r="H28" s="892" t="s">
        <v>410</v>
      </c>
      <c r="I28" s="1962"/>
    </row>
    <row r="29" spans="1:9" s="454" customFormat="1" ht="24.95" customHeight="1" thickBot="1" x14ac:dyDescent="0.3">
      <c r="A29" s="1965"/>
      <c r="B29" s="893" t="s">
        <v>522</v>
      </c>
      <c r="C29" s="961">
        <v>3</v>
      </c>
      <c r="D29" s="961">
        <v>787</v>
      </c>
      <c r="E29" s="961">
        <v>273</v>
      </c>
      <c r="F29" s="961">
        <v>0</v>
      </c>
      <c r="G29" s="727">
        <f t="shared" si="1"/>
        <v>1063</v>
      </c>
      <c r="H29" s="894" t="s">
        <v>495</v>
      </c>
      <c r="I29" s="1962"/>
    </row>
    <row r="30" spans="1:9" s="454" customFormat="1" ht="24.95" customHeight="1" thickBot="1" x14ac:dyDescent="0.3">
      <c r="A30" s="2217"/>
      <c r="B30" s="946" t="s">
        <v>517</v>
      </c>
      <c r="C30" s="964">
        <f>SUM(C23:C29)</f>
        <v>111</v>
      </c>
      <c r="D30" s="964">
        <f>SUM(D23:D29)</f>
        <v>1957</v>
      </c>
      <c r="E30" s="964">
        <f>SUM(E23:E29)</f>
        <v>319</v>
      </c>
      <c r="F30" s="964">
        <v>0</v>
      </c>
      <c r="G30" s="964">
        <f t="shared" si="1"/>
        <v>2387</v>
      </c>
      <c r="H30" s="948" t="s">
        <v>372</v>
      </c>
      <c r="I30" s="2161"/>
    </row>
    <row r="31" spans="1:9" s="454" customFormat="1" ht="24.95" customHeight="1" x14ac:dyDescent="0.25">
      <c r="A31" s="1967" t="s">
        <v>928</v>
      </c>
      <c r="B31" s="904" t="s">
        <v>518</v>
      </c>
      <c r="C31" s="771">
        <v>18</v>
      </c>
      <c r="D31" s="771">
        <v>0</v>
      </c>
      <c r="E31" s="771">
        <v>0</v>
      </c>
      <c r="F31" s="771">
        <v>48</v>
      </c>
      <c r="G31" s="771">
        <f t="shared" si="1"/>
        <v>66</v>
      </c>
      <c r="H31" s="900" t="s">
        <v>373</v>
      </c>
      <c r="I31" s="2053" t="s">
        <v>927</v>
      </c>
    </row>
    <row r="32" spans="1:9" s="454" customFormat="1" ht="24.95" customHeight="1" x14ac:dyDescent="0.25">
      <c r="A32" s="1965"/>
      <c r="B32" s="908" t="s">
        <v>519</v>
      </c>
      <c r="C32" s="800">
        <v>0</v>
      </c>
      <c r="D32" s="800">
        <v>0</v>
      </c>
      <c r="E32" s="800">
        <v>0</v>
      </c>
      <c r="F32" s="800">
        <v>0</v>
      </c>
      <c r="G32" s="800">
        <v>0</v>
      </c>
      <c r="H32" s="901" t="s">
        <v>374</v>
      </c>
      <c r="I32" s="1959"/>
    </row>
    <row r="33" spans="1:9" s="454" customFormat="1" ht="24.95" customHeight="1" x14ac:dyDescent="0.25">
      <c r="A33" s="1965"/>
      <c r="B33" s="908" t="s">
        <v>520</v>
      </c>
      <c r="C33" s="800">
        <v>0</v>
      </c>
      <c r="D33" s="800">
        <v>2</v>
      </c>
      <c r="E33" s="800">
        <v>0</v>
      </c>
      <c r="F33" s="800">
        <v>0</v>
      </c>
      <c r="G33" s="800">
        <f>SUM(C33:F33)</f>
        <v>2</v>
      </c>
      <c r="H33" s="901" t="s">
        <v>376</v>
      </c>
      <c r="I33" s="1959"/>
    </row>
    <row r="34" spans="1:9" s="454" customFormat="1" ht="24.95" customHeight="1" x14ac:dyDescent="0.25">
      <c r="A34" s="1965"/>
      <c r="B34" s="908" t="s">
        <v>521</v>
      </c>
      <c r="C34" s="800">
        <v>0</v>
      </c>
      <c r="D34" s="800">
        <v>0</v>
      </c>
      <c r="E34" s="800">
        <v>0</v>
      </c>
      <c r="F34" s="800">
        <v>0</v>
      </c>
      <c r="G34" s="800">
        <v>0</v>
      </c>
      <c r="H34" s="901" t="s">
        <v>385</v>
      </c>
      <c r="I34" s="1959"/>
    </row>
    <row r="35" spans="1:9" s="454" customFormat="1" ht="24.95" customHeight="1" x14ac:dyDescent="0.25">
      <c r="A35" s="1965"/>
      <c r="B35" s="908" t="s">
        <v>823</v>
      </c>
      <c r="C35" s="800">
        <v>1</v>
      </c>
      <c r="D35" s="800">
        <v>0</v>
      </c>
      <c r="E35" s="800">
        <v>0</v>
      </c>
      <c r="F35" s="800">
        <v>0</v>
      </c>
      <c r="G35" s="800">
        <f>SUM(C35:F35)</f>
        <v>1</v>
      </c>
      <c r="H35" s="901" t="s">
        <v>386</v>
      </c>
      <c r="I35" s="1959"/>
    </row>
    <row r="36" spans="1:9" s="454" customFormat="1" ht="24.95" customHeight="1" x14ac:dyDescent="0.25">
      <c r="A36" s="1965"/>
      <c r="B36" s="908" t="s">
        <v>824</v>
      </c>
      <c r="C36" s="800">
        <v>0</v>
      </c>
      <c r="D36" s="800">
        <v>2</v>
      </c>
      <c r="E36" s="800">
        <v>0</v>
      </c>
      <c r="F36" s="800">
        <v>0</v>
      </c>
      <c r="G36" s="800">
        <f>SUM(C36:F36)</f>
        <v>2</v>
      </c>
      <c r="H36" s="901" t="s">
        <v>410</v>
      </c>
      <c r="I36" s="1959"/>
    </row>
    <row r="37" spans="1:9" s="454" customFormat="1" ht="24.95" customHeight="1" thickBot="1" x14ac:dyDescent="0.3">
      <c r="A37" s="1965"/>
      <c r="B37" s="893" t="s">
        <v>522</v>
      </c>
      <c r="C37" s="800">
        <v>0</v>
      </c>
      <c r="D37" s="800">
        <v>0</v>
      </c>
      <c r="E37" s="800">
        <v>0</v>
      </c>
      <c r="F37" s="800">
        <v>0</v>
      </c>
      <c r="G37" s="719">
        <v>0</v>
      </c>
      <c r="H37" s="894" t="s">
        <v>495</v>
      </c>
      <c r="I37" s="1959"/>
    </row>
    <row r="38" spans="1:9" s="454" customFormat="1" ht="24.95" customHeight="1" thickBot="1" x14ac:dyDescent="0.3">
      <c r="A38" s="2217"/>
      <c r="B38" s="1062" t="s">
        <v>517</v>
      </c>
      <c r="C38" s="1063">
        <f>SUM(C31:C37)</f>
        <v>19</v>
      </c>
      <c r="D38" s="1063">
        <f>SUM(D31:D37)</f>
        <v>4</v>
      </c>
      <c r="E38" s="1063">
        <v>0</v>
      </c>
      <c r="F38" s="1063">
        <f>SUM(F31:F37)</f>
        <v>48</v>
      </c>
      <c r="G38" s="1063">
        <f t="shared" ref="G38:G54" si="2">SUM(C38:F38)</f>
        <v>71</v>
      </c>
      <c r="H38" s="1064" t="s">
        <v>372</v>
      </c>
      <c r="I38" s="1960"/>
    </row>
    <row r="39" spans="1:9" s="454" customFormat="1" ht="24.95" customHeight="1" x14ac:dyDescent="0.25">
      <c r="A39" s="1967" t="s">
        <v>139</v>
      </c>
      <c r="B39" s="904" t="s">
        <v>518</v>
      </c>
      <c r="C39" s="771">
        <v>620</v>
      </c>
      <c r="D39" s="771">
        <v>65</v>
      </c>
      <c r="E39" s="771">
        <v>4</v>
      </c>
      <c r="F39" s="771">
        <v>15</v>
      </c>
      <c r="G39" s="771">
        <f t="shared" si="2"/>
        <v>704</v>
      </c>
      <c r="H39" s="900" t="s">
        <v>373</v>
      </c>
      <c r="I39" s="1969" t="s">
        <v>397</v>
      </c>
    </row>
    <row r="40" spans="1:9" s="454" customFormat="1" ht="24.95" customHeight="1" x14ac:dyDescent="0.25">
      <c r="A40" s="1965"/>
      <c r="B40" s="908" t="s">
        <v>519</v>
      </c>
      <c r="C40" s="800">
        <v>17</v>
      </c>
      <c r="D40" s="800">
        <v>10</v>
      </c>
      <c r="E40" s="800">
        <v>9</v>
      </c>
      <c r="F40" s="800">
        <v>3</v>
      </c>
      <c r="G40" s="800">
        <f t="shared" si="2"/>
        <v>39</v>
      </c>
      <c r="H40" s="901" t="s">
        <v>374</v>
      </c>
      <c r="I40" s="1962"/>
    </row>
    <row r="41" spans="1:9" s="454" customFormat="1" ht="24.95" customHeight="1" x14ac:dyDescent="0.25">
      <c r="A41" s="1965"/>
      <c r="B41" s="908" t="s">
        <v>520</v>
      </c>
      <c r="C41" s="800">
        <v>120</v>
      </c>
      <c r="D41" s="800">
        <v>1001</v>
      </c>
      <c r="E41" s="800">
        <v>95</v>
      </c>
      <c r="F41" s="800">
        <v>8</v>
      </c>
      <c r="G41" s="800">
        <f t="shared" si="2"/>
        <v>1224</v>
      </c>
      <c r="H41" s="901" t="s">
        <v>376</v>
      </c>
      <c r="I41" s="1962"/>
    </row>
    <row r="42" spans="1:9" s="454" customFormat="1" ht="24.95" customHeight="1" x14ac:dyDescent="0.25">
      <c r="A42" s="1965"/>
      <c r="B42" s="908" t="s">
        <v>521</v>
      </c>
      <c r="C42" s="800">
        <v>0</v>
      </c>
      <c r="D42" s="800">
        <v>91</v>
      </c>
      <c r="E42" s="800">
        <v>30</v>
      </c>
      <c r="F42" s="800">
        <v>2</v>
      </c>
      <c r="G42" s="800">
        <f t="shared" si="2"/>
        <v>123</v>
      </c>
      <c r="H42" s="901" t="s">
        <v>385</v>
      </c>
      <c r="I42" s="1962"/>
    </row>
    <row r="43" spans="1:9" s="454" customFormat="1" ht="24.95" customHeight="1" x14ac:dyDescent="0.25">
      <c r="A43" s="1965"/>
      <c r="B43" s="908" t="s">
        <v>823</v>
      </c>
      <c r="C43" s="800">
        <v>3</v>
      </c>
      <c r="D43" s="800">
        <v>13</v>
      </c>
      <c r="E43" s="800">
        <v>3</v>
      </c>
      <c r="F43" s="800">
        <v>0</v>
      </c>
      <c r="G43" s="800">
        <f t="shared" si="2"/>
        <v>19</v>
      </c>
      <c r="H43" s="901" t="s">
        <v>386</v>
      </c>
      <c r="I43" s="1962"/>
    </row>
    <row r="44" spans="1:9" s="454" customFormat="1" ht="24.95" customHeight="1" x14ac:dyDescent="0.25">
      <c r="A44" s="1965"/>
      <c r="B44" s="908" t="s">
        <v>824</v>
      </c>
      <c r="C44" s="800">
        <v>4</v>
      </c>
      <c r="D44" s="800">
        <v>95</v>
      </c>
      <c r="E44" s="800">
        <v>47</v>
      </c>
      <c r="F44" s="800">
        <v>3</v>
      </c>
      <c r="G44" s="800">
        <f t="shared" si="2"/>
        <v>149</v>
      </c>
      <c r="H44" s="901" t="s">
        <v>410</v>
      </c>
      <c r="I44" s="1962"/>
    </row>
    <row r="45" spans="1:9" s="454" customFormat="1" ht="24.95" customHeight="1" thickBot="1" x14ac:dyDescent="0.3">
      <c r="A45" s="1965"/>
      <c r="B45" s="893" t="s">
        <v>522</v>
      </c>
      <c r="C45" s="800">
        <v>71</v>
      </c>
      <c r="D45" s="800">
        <v>188</v>
      </c>
      <c r="E45" s="800">
        <v>25</v>
      </c>
      <c r="F45" s="800">
        <v>0</v>
      </c>
      <c r="G45" s="719">
        <f t="shared" si="2"/>
        <v>284</v>
      </c>
      <c r="H45" s="894" t="s">
        <v>495</v>
      </c>
      <c r="I45" s="1962"/>
    </row>
    <row r="46" spans="1:9" s="454" customFormat="1" ht="24.95" customHeight="1" thickBot="1" x14ac:dyDescent="0.3">
      <c r="A46" s="2217"/>
      <c r="B46" s="1062" t="s">
        <v>517</v>
      </c>
      <c r="C46" s="1063">
        <f>SUM(C39:C45)</f>
        <v>835</v>
      </c>
      <c r="D46" s="1063">
        <f>SUM(D39:D45)</f>
        <v>1463</v>
      </c>
      <c r="E46" s="1063">
        <f>SUM(E39:E45)</f>
        <v>213</v>
      </c>
      <c r="F46" s="1063">
        <f>SUM(F39:F45)</f>
        <v>31</v>
      </c>
      <c r="G46" s="1063">
        <f t="shared" si="2"/>
        <v>2542</v>
      </c>
      <c r="H46" s="1064" t="s">
        <v>372</v>
      </c>
      <c r="I46" s="2161"/>
    </row>
    <row r="47" spans="1:9" ht="24.95" customHeight="1" x14ac:dyDescent="0.25">
      <c r="A47" s="2072" t="s">
        <v>33</v>
      </c>
      <c r="B47" s="904" t="s">
        <v>518</v>
      </c>
      <c r="C47" s="658">
        <v>640</v>
      </c>
      <c r="D47" s="658">
        <v>43</v>
      </c>
      <c r="E47" s="658">
        <v>0</v>
      </c>
      <c r="F47" s="658">
        <v>1</v>
      </c>
      <c r="G47" s="658">
        <f t="shared" si="2"/>
        <v>684</v>
      </c>
      <c r="H47" s="900" t="s">
        <v>373</v>
      </c>
      <c r="I47" s="1962" t="s">
        <v>399</v>
      </c>
    </row>
    <row r="48" spans="1:9" ht="24.95" customHeight="1" x14ac:dyDescent="0.25">
      <c r="A48" s="2072"/>
      <c r="B48" s="1113" t="s">
        <v>519</v>
      </c>
      <c r="C48" s="658">
        <v>1</v>
      </c>
      <c r="D48" s="658">
        <v>0</v>
      </c>
      <c r="E48" s="658">
        <v>0</v>
      </c>
      <c r="F48" s="658">
        <v>0</v>
      </c>
      <c r="G48" s="658">
        <f t="shared" si="2"/>
        <v>1</v>
      </c>
      <c r="H48" s="1114" t="s">
        <v>374</v>
      </c>
      <c r="I48" s="1962"/>
    </row>
    <row r="49" spans="1:9" ht="24.95" customHeight="1" x14ac:dyDescent="0.25">
      <c r="A49" s="2072"/>
      <c r="B49" s="1113" t="s">
        <v>520</v>
      </c>
      <c r="C49" s="1098">
        <v>9</v>
      </c>
      <c r="D49" s="1098">
        <v>30</v>
      </c>
      <c r="E49" s="1098">
        <v>1</v>
      </c>
      <c r="F49" s="1098">
        <v>0</v>
      </c>
      <c r="G49" s="658">
        <f t="shared" si="2"/>
        <v>40</v>
      </c>
      <c r="H49" s="1114" t="s">
        <v>376</v>
      </c>
      <c r="I49" s="1962"/>
    </row>
    <row r="50" spans="1:9" ht="24.95" customHeight="1" x14ac:dyDescent="0.25">
      <c r="A50" s="2072"/>
      <c r="B50" s="1113" t="s">
        <v>521</v>
      </c>
      <c r="C50" s="1098">
        <v>3</v>
      </c>
      <c r="D50" s="1098">
        <v>357</v>
      </c>
      <c r="E50" s="1098">
        <v>9</v>
      </c>
      <c r="F50" s="1098">
        <v>0</v>
      </c>
      <c r="G50" s="658">
        <f t="shared" si="2"/>
        <v>369</v>
      </c>
      <c r="H50" s="1114" t="s">
        <v>385</v>
      </c>
      <c r="I50" s="1962"/>
    </row>
    <row r="51" spans="1:9" ht="24.95" customHeight="1" x14ac:dyDescent="0.25">
      <c r="A51" s="2072"/>
      <c r="B51" s="1113" t="s">
        <v>823</v>
      </c>
      <c r="C51" s="1098">
        <v>0</v>
      </c>
      <c r="D51" s="1098">
        <v>6</v>
      </c>
      <c r="E51" s="1098">
        <v>0</v>
      </c>
      <c r="F51" s="1098">
        <v>0</v>
      </c>
      <c r="G51" s="658">
        <f t="shared" si="2"/>
        <v>6</v>
      </c>
      <c r="H51" s="1114" t="s">
        <v>386</v>
      </c>
      <c r="I51" s="1962"/>
    </row>
    <row r="52" spans="1:9" ht="24.95" customHeight="1" x14ac:dyDescent="0.25">
      <c r="A52" s="2072"/>
      <c r="B52" s="1113" t="s">
        <v>824</v>
      </c>
      <c r="C52" s="1098">
        <v>1</v>
      </c>
      <c r="D52" s="1098">
        <v>177</v>
      </c>
      <c r="E52" s="1098">
        <v>8</v>
      </c>
      <c r="F52" s="1098">
        <v>0</v>
      </c>
      <c r="G52" s="658">
        <f t="shared" si="2"/>
        <v>186</v>
      </c>
      <c r="H52" s="1114" t="s">
        <v>410</v>
      </c>
      <c r="I52" s="1962"/>
    </row>
    <row r="53" spans="1:9" ht="24.95" customHeight="1" thickBot="1" x14ac:dyDescent="0.3">
      <c r="A53" s="2072"/>
      <c r="B53" s="893" t="s">
        <v>522</v>
      </c>
      <c r="C53" s="1098">
        <v>65</v>
      </c>
      <c r="D53" s="1098">
        <v>206</v>
      </c>
      <c r="E53" s="1098">
        <v>43</v>
      </c>
      <c r="F53" s="1098">
        <v>15</v>
      </c>
      <c r="G53" s="658">
        <f t="shared" si="2"/>
        <v>329</v>
      </c>
      <c r="H53" s="894" t="s">
        <v>495</v>
      </c>
      <c r="I53" s="1962"/>
    </row>
    <row r="54" spans="1:9" ht="24.95" customHeight="1" thickBot="1" x14ac:dyDescent="0.3">
      <c r="A54" s="2082"/>
      <c r="B54" s="1116" t="s">
        <v>517</v>
      </c>
      <c r="C54" s="1124">
        <f>SUM(C47:C53)</f>
        <v>719</v>
      </c>
      <c r="D54" s="1124">
        <f>SUM(D47:D53)</f>
        <v>819</v>
      </c>
      <c r="E54" s="1124">
        <f>SUM(E47:E53)</f>
        <v>61</v>
      </c>
      <c r="F54" s="1124">
        <f>SUM(F47:F53)</f>
        <v>16</v>
      </c>
      <c r="G54" s="1124">
        <f t="shared" si="2"/>
        <v>1615</v>
      </c>
      <c r="H54" s="1118" t="s">
        <v>372</v>
      </c>
      <c r="I54" s="1970"/>
    </row>
  </sheetData>
  <mergeCells count="19">
    <mergeCell ref="A15:A22"/>
    <mergeCell ref="I15:I22"/>
    <mergeCell ref="A7:A14"/>
    <mergeCell ref="I7:I14"/>
    <mergeCell ref="A4:A5"/>
    <mergeCell ref="A1:I1"/>
    <mergeCell ref="A2:I2"/>
    <mergeCell ref="B4:B5"/>
    <mergeCell ref="C4:F4"/>
    <mergeCell ref="I4:I5"/>
    <mergeCell ref="H4:H5"/>
    <mergeCell ref="A47:A54"/>
    <mergeCell ref="I23:I30"/>
    <mergeCell ref="A39:A46"/>
    <mergeCell ref="I39:I46"/>
    <mergeCell ref="I47:I54"/>
    <mergeCell ref="A23:A30"/>
    <mergeCell ref="A31:A38"/>
    <mergeCell ref="I31:I38"/>
  </mergeCells>
  <printOptions horizontalCentered="1"/>
  <pageMargins left="0.23622047244094491" right="0.23622047244094491" top="0.59055118110236227" bottom="0.6692913385826772" header="0.31496062992125984" footer="0.31496062992125984"/>
  <pageSetup paperSize="9" scale="52" orientation="portrait" r:id="rId1"/>
  <headerFooter>
    <oddFooter>&amp;C&amp;14 &amp;"Arial,Bold"53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54"/>
  <sheetViews>
    <sheetView rightToLeft="1" view="pageBreakPreview" zoomScale="60" zoomScaleNormal="100" workbookViewId="0">
      <selection activeCell="B24" sqref="B24"/>
    </sheetView>
  </sheetViews>
  <sheetFormatPr defaultColWidth="8.7109375" defaultRowHeight="15" x14ac:dyDescent="0.25"/>
  <cols>
    <col min="1" max="1" width="33.42578125" style="454" customWidth="1"/>
    <col min="2" max="2" width="23.85546875" style="454" customWidth="1"/>
    <col min="3" max="3" width="13.140625" style="454" customWidth="1"/>
    <col min="4" max="4" width="12.28515625" style="454" customWidth="1"/>
    <col min="5" max="5" width="12.7109375" style="454" customWidth="1"/>
    <col min="6" max="6" width="18.5703125" style="454" customWidth="1"/>
    <col min="7" max="7" width="13.7109375" style="454" customWidth="1"/>
    <col min="8" max="8" width="30.7109375" style="454" customWidth="1"/>
    <col min="9" max="9" width="39.140625" style="454" customWidth="1"/>
    <col min="10" max="10" width="5.140625" style="454" customWidth="1"/>
    <col min="11" max="11" width="8.7109375" style="454" customWidth="1"/>
    <col min="12" max="16384" width="8.7109375" style="454"/>
  </cols>
  <sheetData>
    <row r="1" spans="1:9" ht="22.5" customHeight="1" x14ac:dyDescent="0.25">
      <c r="A1" s="2213" t="s">
        <v>1005</v>
      </c>
      <c r="B1" s="2213"/>
      <c r="C1" s="2213"/>
      <c r="D1" s="2213"/>
      <c r="E1" s="2213"/>
      <c r="F1" s="2213"/>
      <c r="G1" s="2213"/>
      <c r="H1" s="2213"/>
      <c r="I1" s="2213"/>
    </row>
    <row r="2" spans="1:9" ht="39.950000000000003" customHeight="1" x14ac:dyDescent="0.25">
      <c r="A2" s="1589" t="s">
        <v>1038</v>
      </c>
      <c r="B2" s="1589"/>
      <c r="C2" s="1589"/>
      <c r="D2" s="1589"/>
      <c r="E2" s="1589"/>
      <c r="F2" s="1589"/>
      <c r="G2" s="1589"/>
      <c r="H2" s="1589"/>
      <c r="I2" s="1589"/>
    </row>
    <row r="3" spans="1:9" ht="23.45" customHeight="1" thickBot="1" x14ac:dyDescent="0.3">
      <c r="A3" s="702" t="s">
        <v>970</v>
      </c>
      <c r="B3" s="54"/>
      <c r="C3" s="54"/>
      <c r="D3" s="54"/>
      <c r="E3" s="54"/>
      <c r="F3" s="54"/>
      <c r="G3" s="54"/>
      <c r="H3" s="58"/>
      <c r="I3" s="54" t="s">
        <v>898</v>
      </c>
    </row>
    <row r="4" spans="1:9" ht="40.5" customHeight="1" thickBot="1" x14ac:dyDescent="0.3">
      <c r="A4" s="2214" t="s">
        <v>775</v>
      </c>
      <c r="B4" s="2165" t="s">
        <v>511</v>
      </c>
      <c r="C4" s="2165" t="s">
        <v>822</v>
      </c>
      <c r="D4" s="2167"/>
      <c r="E4" s="2219"/>
      <c r="F4" s="2219"/>
      <c r="G4" s="1021" t="s">
        <v>517</v>
      </c>
      <c r="H4" s="2167" t="s">
        <v>368</v>
      </c>
      <c r="I4" s="2214" t="s">
        <v>855</v>
      </c>
    </row>
    <row r="5" spans="1:9" ht="47.45" customHeight="1" thickBot="1" x14ac:dyDescent="0.3">
      <c r="A5" s="2220"/>
      <c r="B5" s="2218"/>
      <c r="C5" s="880">
        <v>4</v>
      </c>
      <c r="D5" s="880">
        <v>6</v>
      </c>
      <c r="E5" s="880">
        <v>8</v>
      </c>
      <c r="F5" s="902" t="s">
        <v>640</v>
      </c>
      <c r="G5" s="1022" t="s">
        <v>372</v>
      </c>
      <c r="H5" s="2170"/>
      <c r="I5" s="2220"/>
    </row>
    <row r="6" spans="1:9" ht="27" customHeight="1" thickBot="1" x14ac:dyDescent="0.3">
      <c r="A6" s="959" t="s">
        <v>816</v>
      </c>
      <c r="B6" s="925"/>
      <c r="C6" s="883"/>
      <c r="D6" s="883"/>
      <c r="E6" s="883"/>
      <c r="F6" s="883"/>
      <c r="G6" s="925"/>
      <c r="H6" s="925"/>
      <c r="I6" s="692" t="s">
        <v>835</v>
      </c>
    </row>
    <row r="7" spans="1:9" ht="27" customHeight="1" x14ac:dyDescent="0.25">
      <c r="A7" s="2071" t="s">
        <v>134</v>
      </c>
      <c r="B7" s="908" t="s">
        <v>518</v>
      </c>
      <c r="C7" s="800">
        <v>177</v>
      </c>
      <c r="D7" s="800">
        <v>0</v>
      </c>
      <c r="E7" s="800">
        <v>0</v>
      </c>
      <c r="F7" s="800">
        <v>0</v>
      </c>
      <c r="G7" s="800">
        <f t="shared" ref="G7:G49" si="0">SUM(C7:F7)</f>
        <v>177</v>
      </c>
      <c r="H7" s="901" t="s">
        <v>373</v>
      </c>
      <c r="I7" s="1958" t="s">
        <v>400</v>
      </c>
    </row>
    <row r="8" spans="1:9" ht="27" customHeight="1" x14ac:dyDescent="0.25">
      <c r="A8" s="2072"/>
      <c r="B8" s="890" t="s">
        <v>519</v>
      </c>
      <c r="C8" s="727">
        <v>1</v>
      </c>
      <c r="D8" s="727">
        <v>0</v>
      </c>
      <c r="E8" s="727">
        <v>0</v>
      </c>
      <c r="F8" s="727">
        <v>0</v>
      </c>
      <c r="G8" s="767">
        <f t="shared" si="0"/>
        <v>1</v>
      </c>
      <c r="H8" s="892" t="s">
        <v>374</v>
      </c>
      <c r="I8" s="1959"/>
    </row>
    <row r="9" spans="1:9" ht="27" customHeight="1" x14ac:dyDescent="0.25">
      <c r="A9" s="2072"/>
      <c r="B9" s="890" t="s">
        <v>520</v>
      </c>
      <c r="C9" s="727">
        <v>0</v>
      </c>
      <c r="D9" s="727">
        <v>0</v>
      </c>
      <c r="E9" s="727">
        <v>0</v>
      </c>
      <c r="F9" s="727">
        <v>0</v>
      </c>
      <c r="G9" s="767">
        <f t="shared" si="0"/>
        <v>0</v>
      </c>
      <c r="H9" s="892" t="s">
        <v>376</v>
      </c>
      <c r="I9" s="1959"/>
    </row>
    <row r="10" spans="1:9" ht="27" customHeight="1" x14ac:dyDescent="0.25">
      <c r="A10" s="2072"/>
      <c r="B10" s="890" t="s">
        <v>521</v>
      </c>
      <c r="C10" s="727">
        <v>1</v>
      </c>
      <c r="D10" s="727">
        <v>10</v>
      </c>
      <c r="E10" s="727">
        <v>0</v>
      </c>
      <c r="F10" s="727">
        <v>0</v>
      </c>
      <c r="G10" s="767">
        <f t="shared" si="0"/>
        <v>11</v>
      </c>
      <c r="H10" s="892" t="s">
        <v>385</v>
      </c>
      <c r="I10" s="1959"/>
    </row>
    <row r="11" spans="1:9" ht="27" customHeight="1" x14ac:dyDescent="0.25">
      <c r="A11" s="2072"/>
      <c r="B11" s="890" t="s">
        <v>823</v>
      </c>
      <c r="C11" s="727">
        <v>1</v>
      </c>
      <c r="D11" s="727">
        <v>0</v>
      </c>
      <c r="E11" s="727">
        <v>0</v>
      </c>
      <c r="F11" s="727">
        <v>0</v>
      </c>
      <c r="G11" s="767">
        <f t="shared" si="0"/>
        <v>1</v>
      </c>
      <c r="H11" s="892" t="s">
        <v>386</v>
      </c>
      <c r="I11" s="1959"/>
    </row>
    <row r="12" spans="1:9" ht="27" customHeight="1" x14ac:dyDescent="0.25">
      <c r="A12" s="2072"/>
      <c r="B12" s="890" t="s">
        <v>824</v>
      </c>
      <c r="C12" s="727">
        <v>0</v>
      </c>
      <c r="D12" s="727">
        <v>0</v>
      </c>
      <c r="E12" s="727">
        <v>0</v>
      </c>
      <c r="F12" s="727">
        <v>0</v>
      </c>
      <c r="G12" s="767">
        <f t="shared" si="0"/>
        <v>0</v>
      </c>
      <c r="H12" s="892" t="s">
        <v>410</v>
      </c>
      <c r="I12" s="1959"/>
    </row>
    <row r="13" spans="1:9" ht="27" customHeight="1" thickBot="1" x14ac:dyDescent="0.3">
      <c r="A13" s="2072"/>
      <c r="B13" s="893" t="s">
        <v>522</v>
      </c>
      <c r="C13" s="727">
        <v>0</v>
      </c>
      <c r="D13" s="727">
        <v>0</v>
      </c>
      <c r="E13" s="727">
        <v>0</v>
      </c>
      <c r="F13" s="727">
        <v>0</v>
      </c>
      <c r="G13" s="767">
        <f t="shared" si="0"/>
        <v>0</v>
      </c>
      <c r="H13" s="894" t="s">
        <v>495</v>
      </c>
      <c r="I13" s="1959"/>
    </row>
    <row r="14" spans="1:9" ht="27" customHeight="1" thickBot="1" x14ac:dyDescent="0.3">
      <c r="A14" s="2073"/>
      <c r="B14" s="946" t="s">
        <v>517</v>
      </c>
      <c r="C14" s="976">
        <f>SUM(C7:C13)</f>
        <v>180</v>
      </c>
      <c r="D14" s="976">
        <f>SUM(D7:D13)</f>
        <v>10</v>
      </c>
      <c r="E14" s="976">
        <v>0</v>
      </c>
      <c r="F14" s="976">
        <v>0</v>
      </c>
      <c r="G14" s="976">
        <f t="shared" si="0"/>
        <v>190</v>
      </c>
      <c r="H14" s="948" t="s">
        <v>372</v>
      </c>
      <c r="I14" s="1971"/>
    </row>
    <row r="15" spans="1:9" ht="27" customHeight="1" x14ac:dyDescent="0.25">
      <c r="A15" s="2071" t="s">
        <v>30</v>
      </c>
      <c r="B15" s="908" t="s">
        <v>518</v>
      </c>
      <c r="C15" s="800">
        <v>296</v>
      </c>
      <c r="D15" s="800">
        <v>10</v>
      </c>
      <c r="E15" s="800">
        <v>5</v>
      </c>
      <c r="F15" s="800">
        <v>5</v>
      </c>
      <c r="G15" s="800">
        <f t="shared" si="0"/>
        <v>316</v>
      </c>
      <c r="H15" s="901" t="s">
        <v>373</v>
      </c>
      <c r="I15" s="1958" t="s">
        <v>401</v>
      </c>
    </row>
    <row r="16" spans="1:9" ht="27" customHeight="1" x14ac:dyDescent="0.25">
      <c r="A16" s="2072"/>
      <c r="B16" s="890" t="s">
        <v>519</v>
      </c>
      <c r="C16" s="727">
        <v>0</v>
      </c>
      <c r="D16" s="727">
        <v>0</v>
      </c>
      <c r="E16" s="727">
        <v>0</v>
      </c>
      <c r="F16" s="727">
        <v>0</v>
      </c>
      <c r="G16" s="767">
        <f t="shared" si="0"/>
        <v>0</v>
      </c>
      <c r="H16" s="892" t="s">
        <v>374</v>
      </c>
      <c r="I16" s="1959"/>
    </row>
    <row r="17" spans="1:9" ht="27" customHeight="1" x14ac:dyDescent="0.25">
      <c r="A17" s="2072"/>
      <c r="B17" s="890" t="s">
        <v>520</v>
      </c>
      <c r="C17" s="727">
        <v>0</v>
      </c>
      <c r="D17" s="727">
        <v>23</v>
      </c>
      <c r="E17" s="727">
        <v>0</v>
      </c>
      <c r="F17" s="727">
        <v>0</v>
      </c>
      <c r="G17" s="767">
        <f t="shared" si="0"/>
        <v>23</v>
      </c>
      <c r="H17" s="892" t="s">
        <v>376</v>
      </c>
      <c r="I17" s="1959"/>
    </row>
    <row r="18" spans="1:9" ht="27" customHeight="1" x14ac:dyDescent="0.25">
      <c r="A18" s="2072"/>
      <c r="B18" s="890" t="s">
        <v>521</v>
      </c>
      <c r="C18" s="727">
        <v>0</v>
      </c>
      <c r="D18" s="727">
        <v>125</v>
      </c>
      <c r="E18" s="727">
        <v>5</v>
      </c>
      <c r="F18" s="727">
        <v>0</v>
      </c>
      <c r="G18" s="767">
        <f t="shared" si="0"/>
        <v>130</v>
      </c>
      <c r="H18" s="892" t="s">
        <v>385</v>
      </c>
      <c r="I18" s="1959"/>
    </row>
    <row r="19" spans="1:9" ht="27" customHeight="1" x14ac:dyDescent="0.25">
      <c r="A19" s="2072"/>
      <c r="B19" s="890" t="s">
        <v>823</v>
      </c>
      <c r="C19" s="727">
        <v>0</v>
      </c>
      <c r="D19" s="727">
        <v>9</v>
      </c>
      <c r="E19" s="727">
        <v>3</v>
      </c>
      <c r="F19" s="727">
        <v>0</v>
      </c>
      <c r="G19" s="767">
        <f t="shared" si="0"/>
        <v>12</v>
      </c>
      <c r="H19" s="892" t="s">
        <v>386</v>
      </c>
      <c r="I19" s="1959"/>
    </row>
    <row r="20" spans="1:9" ht="27" customHeight="1" x14ac:dyDescent="0.25">
      <c r="A20" s="2072"/>
      <c r="B20" s="890" t="s">
        <v>824</v>
      </c>
      <c r="C20" s="727">
        <v>0</v>
      </c>
      <c r="D20" s="727">
        <v>57</v>
      </c>
      <c r="E20" s="727">
        <v>1</v>
      </c>
      <c r="F20" s="727">
        <v>0</v>
      </c>
      <c r="G20" s="767">
        <f t="shared" si="0"/>
        <v>58</v>
      </c>
      <c r="H20" s="892" t="s">
        <v>410</v>
      </c>
      <c r="I20" s="1959"/>
    </row>
    <row r="21" spans="1:9" ht="27" customHeight="1" thickBot="1" x14ac:dyDescent="0.3">
      <c r="A21" s="2072"/>
      <c r="B21" s="893" t="s">
        <v>522</v>
      </c>
      <c r="C21" s="727">
        <v>113</v>
      </c>
      <c r="D21" s="727">
        <v>86</v>
      </c>
      <c r="E21" s="727">
        <v>8</v>
      </c>
      <c r="F21" s="727">
        <v>0</v>
      </c>
      <c r="G21" s="767">
        <f t="shared" si="0"/>
        <v>207</v>
      </c>
      <c r="H21" s="894" t="s">
        <v>495</v>
      </c>
      <c r="I21" s="1959"/>
    </row>
    <row r="22" spans="1:9" ht="27" customHeight="1" thickBot="1" x14ac:dyDescent="0.3">
      <c r="A22" s="2073"/>
      <c r="B22" s="946" t="s">
        <v>517</v>
      </c>
      <c r="C22" s="976">
        <f>SUM(C15:C21)</f>
        <v>409</v>
      </c>
      <c r="D22" s="976">
        <f>SUM(D15:D21)</f>
        <v>310</v>
      </c>
      <c r="E22" s="976">
        <f>SUM(E15:E21)</f>
        <v>22</v>
      </c>
      <c r="F22" s="976">
        <f>SUM(F15:F21)</f>
        <v>5</v>
      </c>
      <c r="G22" s="976">
        <f t="shared" si="0"/>
        <v>746</v>
      </c>
      <c r="H22" s="948" t="s">
        <v>372</v>
      </c>
      <c r="I22" s="1971"/>
    </row>
    <row r="23" spans="1:9" ht="27" customHeight="1" x14ac:dyDescent="0.25">
      <c r="A23" s="2071" t="s">
        <v>296</v>
      </c>
      <c r="B23" s="908" t="s">
        <v>518</v>
      </c>
      <c r="C23" s="800">
        <v>2587</v>
      </c>
      <c r="D23" s="800">
        <v>162</v>
      </c>
      <c r="E23" s="800">
        <v>209</v>
      </c>
      <c r="F23" s="800">
        <v>69</v>
      </c>
      <c r="G23" s="800">
        <f t="shared" si="0"/>
        <v>3027</v>
      </c>
      <c r="H23" s="901" t="s">
        <v>373</v>
      </c>
      <c r="I23" s="1958" t="s">
        <v>402</v>
      </c>
    </row>
    <row r="24" spans="1:9" ht="27" customHeight="1" x14ac:dyDescent="0.25">
      <c r="A24" s="2072"/>
      <c r="B24" s="890" t="s">
        <v>519</v>
      </c>
      <c r="C24" s="727">
        <v>1</v>
      </c>
      <c r="D24" s="727">
        <v>2</v>
      </c>
      <c r="E24" s="727">
        <v>0</v>
      </c>
      <c r="F24" s="727">
        <v>0</v>
      </c>
      <c r="G24" s="767">
        <f t="shared" si="0"/>
        <v>3</v>
      </c>
      <c r="H24" s="892" t="s">
        <v>374</v>
      </c>
      <c r="I24" s="1959"/>
    </row>
    <row r="25" spans="1:9" ht="27" customHeight="1" x14ac:dyDescent="0.25">
      <c r="A25" s="2072"/>
      <c r="B25" s="890" t="s">
        <v>520</v>
      </c>
      <c r="C25" s="727">
        <v>59</v>
      </c>
      <c r="D25" s="727">
        <v>451</v>
      </c>
      <c r="E25" s="727">
        <v>30</v>
      </c>
      <c r="F25" s="727">
        <v>0</v>
      </c>
      <c r="G25" s="767">
        <f t="shared" si="0"/>
        <v>540</v>
      </c>
      <c r="H25" s="892" t="s">
        <v>376</v>
      </c>
      <c r="I25" s="1959"/>
    </row>
    <row r="26" spans="1:9" ht="27" customHeight="1" x14ac:dyDescent="0.25">
      <c r="A26" s="2072"/>
      <c r="B26" s="890" t="s">
        <v>521</v>
      </c>
      <c r="C26" s="727">
        <v>12</v>
      </c>
      <c r="D26" s="727">
        <v>200</v>
      </c>
      <c r="E26" s="727">
        <v>25</v>
      </c>
      <c r="F26" s="727">
        <v>5</v>
      </c>
      <c r="G26" s="767">
        <f t="shared" si="0"/>
        <v>242</v>
      </c>
      <c r="H26" s="892" t="s">
        <v>385</v>
      </c>
      <c r="I26" s="1959"/>
    </row>
    <row r="27" spans="1:9" ht="27" customHeight="1" x14ac:dyDescent="0.25">
      <c r="A27" s="2072"/>
      <c r="B27" s="890" t="s">
        <v>823</v>
      </c>
      <c r="C27" s="727">
        <v>10</v>
      </c>
      <c r="D27" s="727">
        <v>220</v>
      </c>
      <c r="E27" s="727">
        <v>8</v>
      </c>
      <c r="F27" s="727">
        <v>0</v>
      </c>
      <c r="G27" s="767">
        <f t="shared" si="0"/>
        <v>238</v>
      </c>
      <c r="H27" s="892" t="s">
        <v>386</v>
      </c>
      <c r="I27" s="1959"/>
    </row>
    <row r="28" spans="1:9" ht="27" customHeight="1" x14ac:dyDescent="0.25">
      <c r="A28" s="2072"/>
      <c r="B28" s="890" t="s">
        <v>824</v>
      </c>
      <c r="C28" s="727">
        <v>3</v>
      </c>
      <c r="D28" s="727">
        <v>623</v>
      </c>
      <c r="E28" s="727">
        <v>52</v>
      </c>
      <c r="F28" s="727">
        <v>4</v>
      </c>
      <c r="G28" s="767">
        <f t="shared" si="0"/>
        <v>682</v>
      </c>
      <c r="H28" s="892" t="s">
        <v>410</v>
      </c>
      <c r="I28" s="1959"/>
    </row>
    <row r="29" spans="1:9" ht="27" customHeight="1" thickBot="1" x14ac:dyDescent="0.3">
      <c r="A29" s="2072"/>
      <c r="B29" s="893" t="s">
        <v>522</v>
      </c>
      <c r="C29" s="727">
        <v>233</v>
      </c>
      <c r="D29" s="727">
        <v>2033</v>
      </c>
      <c r="E29" s="727">
        <v>236</v>
      </c>
      <c r="F29" s="727">
        <v>42</v>
      </c>
      <c r="G29" s="767">
        <f t="shared" si="0"/>
        <v>2544</v>
      </c>
      <c r="H29" s="894" t="s">
        <v>495</v>
      </c>
      <c r="I29" s="1959"/>
    </row>
    <row r="30" spans="1:9" ht="27" customHeight="1" thickBot="1" x14ac:dyDescent="0.3">
      <c r="A30" s="2073"/>
      <c r="B30" s="946" t="s">
        <v>517</v>
      </c>
      <c r="C30" s="976">
        <f>SUM(C23:C29)</f>
        <v>2905</v>
      </c>
      <c r="D30" s="976">
        <f>SUM(D23:D29)</f>
        <v>3691</v>
      </c>
      <c r="E30" s="976">
        <f>SUM(E23:E29)</f>
        <v>560</v>
      </c>
      <c r="F30" s="976">
        <f>SUM(F23:F29)</f>
        <v>120</v>
      </c>
      <c r="G30" s="976">
        <f t="shared" si="0"/>
        <v>7276</v>
      </c>
      <c r="H30" s="948" t="s">
        <v>372</v>
      </c>
      <c r="I30" s="1971"/>
    </row>
    <row r="31" spans="1:9" ht="27" customHeight="1" x14ac:dyDescent="0.25">
      <c r="A31" s="2071" t="s">
        <v>26</v>
      </c>
      <c r="B31" s="908" t="s">
        <v>518</v>
      </c>
      <c r="C31" s="800">
        <v>904</v>
      </c>
      <c r="D31" s="800">
        <v>29</v>
      </c>
      <c r="E31" s="800">
        <v>1</v>
      </c>
      <c r="F31" s="800">
        <v>1</v>
      </c>
      <c r="G31" s="800">
        <f t="shared" si="0"/>
        <v>935</v>
      </c>
      <c r="H31" s="901" t="s">
        <v>373</v>
      </c>
      <c r="I31" s="1958" t="s">
        <v>404</v>
      </c>
    </row>
    <row r="32" spans="1:9" ht="27" customHeight="1" x14ac:dyDescent="0.25">
      <c r="A32" s="2072"/>
      <c r="B32" s="890" t="s">
        <v>519</v>
      </c>
      <c r="C32" s="727">
        <v>3</v>
      </c>
      <c r="D32" s="727">
        <v>1</v>
      </c>
      <c r="E32" s="727">
        <v>0</v>
      </c>
      <c r="F32" s="727">
        <v>2</v>
      </c>
      <c r="G32" s="767">
        <f t="shared" si="0"/>
        <v>6</v>
      </c>
      <c r="H32" s="892" t="s">
        <v>374</v>
      </c>
      <c r="I32" s="1959"/>
    </row>
    <row r="33" spans="1:9" ht="27" customHeight="1" x14ac:dyDescent="0.25">
      <c r="A33" s="2072"/>
      <c r="B33" s="890" t="s">
        <v>520</v>
      </c>
      <c r="C33" s="727">
        <v>18</v>
      </c>
      <c r="D33" s="727">
        <v>95</v>
      </c>
      <c r="E33" s="727">
        <v>34</v>
      </c>
      <c r="F33" s="727">
        <v>3</v>
      </c>
      <c r="G33" s="767">
        <f t="shared" si="0"/>
        <v>150</v>
      </c>
      <c r="H33" s="892" t="s">
        <v>376</v>
      </c>
      <c r="I33" s="1959"/>
    </row>
    <row r="34" spans="1:9" ht="27" customHeight="1" x14ac:dyDescent="0.25">
      <c r="A34" s="2072"/>
      <c r="B34" s="890" t="s">
        <v>521</v>
      </c>
      <c r="C34" s="727">
        <v>5</v>
      </c>
      <c r="D34" s="727">
        <v>81</v>
      </c>
      <c r="E34" s="727">
        <v>15</v>
      </c>
      <c r="F34" s="727">
        <v>0</v>
      </c>
      <c r="G34" s="767">
        <f t="shared" si="0"/>
        <v>101</v>
      </c>
      <c r="H34" s="892" t="s">
        <v>385</v>
      </c>
      <c r="I34" s="1959"/>
    </row>
    <row r="35" spans="1:9" ht="27" customHeight="1" x14ac:dyDescent="0.25">
      <c r="A35" s="2072"/>
      <c r="B35" s="890" t="s">
        <v>823</v>
      </c>
      <c r="C35" s="727">
        <v>0</v>
      </c>
      <c r="D35" s="727">
        <v>10</v>
      </c>
      <c r="E35" s="727">
        <v>4</v>
      </c>
      <c r="F35" s="727">
        <v>0</v>
      </c>
      <c r="G35" s="767">
        <f t="shared" si="0"/>
        <v>14</v>
      </c>
      <c r="H35" s="892" t="s">
        <v>386</v>
      </c>
      <c r="I35" s="1959"/>
    </row>
    <row r="36" spans="1:9" ht="27" customHeight="1" x14ac:dyDescent="0.25">
      <c r="A36" s="2072"/>
      <c r="B36" s="890" t="s">
        <v>824</v>
      </c>
      <c r="C36" s="727">
        <v>0</v>
      </c>
      <c r="D36" s="727">
        <v>50</v>
      </c>
      <c r="E36" s="727">
        <v>36</v>
      </c>
      <c r="F36" s="727">
        <v>3</v>
      </c>
      <c r="G36" s="767">
        <f t="shared" si="0"/>
        <v>89</v>
      </c>
      <c r="H36" s="892" t="s">
        <v>410</v>
      </c>
      <c r="I36" s="1959"/>
    </row>
    <row r="37" spans="1:9" ht="27" customHeight="1" thickBot="1" x14ac:dyDescent="0.3">
      <c r="A37" s="2072"/>
      <c r="B37" s="893" t="s">
        <v>522</v>
      </c>
      <c r="C37" s="727">
        <v>130</v>
      </c>
      <c r="D37" s="727">
        <v>246</v>
      </c>
      <c r="E37" s="727">
        <v>56</v>
      </c>
      <c r="F37" s="727">
        <v>6</v>
      </c>
      <c r="G37" s="767">
        <f t="shared" si="0"/>
        <v>438</v>
      </c>
      <c r="H37" s="894" t="s">
        <v>495</v>
      </c>
      <c r="I37" s="1959"/>
    </row>
    <row r="38" spans="1:9" ht="27" customHeight="1" thickBot="1" x14ac:dyDescent="0.3">
      <c r="A38" s="2073"/>
      <c r="B38" s="946" t="s">
        <v>517</v>
      </c>
      <c r="C38" s="976">
        <f>SUM(C31:C37)</f>
        <v>1060</v>
      </c>
      <c r="D38" s="976">
        <f>SUM(D31:D37)</f>
        <v>512</v>
      </c>
      <c r="E38" s="976">
        <f>SUM(E31:E37)</f>
        <v>146</v>
      </c>
      <c r="F38" s="976">
        <f>SUM(F31:F37)</f>
        <v>15</v>
      </c>
      <c r="G38" s="976">
        <f t="shared" si="0"/>
        <v>1733</v>
      </c>
      <c r="H38" s="948" t="s">
        <v>372</v>
      </c>
      <c r="I38" s="1971"/>
    </row>
    <row r="39" spans="1:9" ht="27" customHeight="1" x14ac:dyDescent="0.25">
      <c r="A39" s="2071" t="s">
        <v>38</v>
      </c>
      <c r="B39" s="887" t="s">
        <v>518</v>
      </c>
      <c r="C39" s="770">
        <v>1676</v>
      </c>
      <c r="D39" s="770">
        <v>75</v>
      </c>
      <c r="E39" s="770">
        <v>1</v>
      </c>
      <c r="F39" s="770">
        <v>121</v>
      </c>
      <c r="G39" s="767">
        <f t="shared" si="0"/>
        <v>1873</v>
      </c>
      <c r="H39" s="900" t="s">
        <v>373</v>
      </c>
      <c r="I39" s="1958" t="s">
        <v>406</v>
      </c>
    </row>
    <row r="40" spans="1:9" ht="27" customHeight="1" x14ac:dyDescent="0.25">
      <c r="A40" s="2072"/>
      <c r="B40" s="890" t="s">
        <v>519</v>
      </c>
      <c r="C40" s="727">
        <v>27</v>
      </c>
      <c r="D40" s="727">
        <v>1</v>
      </c>
      <c r="E40" s="727">
        <v>0</v>
      </c>
      <c r="F40" s="727">
        <v>0</v>
      </c>
      <c r="G40" s="767">
        <f t="shared" si="0"/>
        <v>28</v>
      </c>
      <c r="H40" s="892" t="s">
        <v>374</v>
      </c>
      <c r="I40" s="1959"/>
    </row>
    <row r="41" spans="1:9" ht="27" customHeight="1" x14ac:dyDescent="0.25">
      <c r="A41" s="2072"/>
      <c r="B41" s="890" t="s">
        <v>520</v>
      </c>
      <c r="C41" s="727">
        <v>16</v>
      </c>
      <c r="D41" s="727">
        <v>105</v>
      </c>
      <c r="E41" s="727">
        <v>18</v>
      </c>
      <c r="F41" s="727">
        <v>5</v>
      </c>
      <c r="G41" s="767">
        <f t="shared" si="0"/>
        <v>144</v>
      </c>
      <c r="H41" s="892" t="s">
        <v>376</v>
      </c>
      <c r="I41" s="1959"/>
    </row>
    <row r="42" spans="1:9" ht="27" customHeight="1" x14ac:dyDescent="0.25">
      <c r="A42" s="2072"/>
      <c r="B42" s="890" t="s">
        <v>521</v>
      </c>
      <c r="C42" s="727">
        <v>4</v>
      </c>
      <c r="D42" s="727">
        <v>8</v>
      </c>
      <c r="E42" s="727">
        <v>0</v>
      </c>
      <c r="F42" s="727">
        <v>1</v>
      </c>
      <c r="G42" s="767">
        <f t="shared" si="0"/>
        <v>13</v>
      </c>
      <c r="H42" s="892" t="s">
        <v>385</v>
      </c>
      <c r="I42" s="1959"/>
    </row>
    <row r="43" spans="1:9" ht="27" customHeight="1" x14ac:dyDescent="0.25">
      <c r="A43" s="2072"/>
      <c r="B43" s="890" t="s">
        <v>823</v>
      </c>
      <c r="C43" s="727">
        <v>3</v>
      </c>
      <c r="D43" s="727">
        <v>16</v>
      </c>
      <c r="E43" s="727">
        <v>0</v>
      </c>
      <c r="F43" s="727">
        <v>0</v>
      </c>
      <c r="G43" s="767">
        <f t="shared" si="0"/>
        <v>19</v>
      </c>
      <c r="H43" s="892" t="s">
        <v>386</v>
      </c>
      <c r="I43" s="1959"/>
    </row>
    <row r="44" spans="1:9" ht="27" customHeight="1" x14ac:dyDescent="0.25">
      <c r="A44" s="2072"/>
      <c r="B44" s="890" t="s">
        <v>824</v>
      </c>
      <c r="C44" s="727">
        <v>2</v>
      </c>
      <c r="D44" s="727">
        <v>65</v>
      </c>
      <c r="E44" s="727">
        <v>3</v>
      </c>
      <c r="F44" s="727">
        <v>3</v>
      </c>
      <c r="G44" s="767">
        <f t="shared" si="0"/>
        <v>73</v>
      </c>
      <c r="H44" s="892" t="s">
        <v>410</v>
      </c>
      <c r="I44" s="1959"/>
    </row>
    <row r="45" spans="1:9" ht="27" customHeight="1" thickBot="1" x14ac:dyDescent="0.3">
      <c r="A45" s="2072"/>
      <c r="B45" s="893" t="s">
        <v>522</v>
      </c>
      <c r="C45" s="727">
        <v>553</v>
      </c>
      <c r="D45" s="727">
        <v>433</v>
      </c>
      <c r="E45" s="727">
        <v>78</v>
      </c>
      <c r="F45" s="727">
        <v>6</v>
      </c>
      <c r="G45" s="767">
        <f t="shared" si="0"/>
        <v>1070</v>
      </c>
      <c r="H45" s="894" t="s">
        <v>495</v>
      </c>
      <c r="I45" s="1959"/>
    </row>
    <row r="46" spans="1:9" ht="27" customHeight="1" thickBot="1" x14ac:dyDescent="0.3">
      <c r="A46" s="2073"/>
      <c r="B46" s="946" t="s">
        <v>517</v>
      </c>
      <c r="C46" s="976">
        <f>SUM(C39:C45)</f>
        <v>2281</v>
      </c>
      <c r="D46" s="976">
        <f>SUM(D39:D45)</f>
        <v>703</v>
      </c>
      <c r="E46" s="976">
        <f>SUM(E39:E45)</f>
        <v>100</v>
      </c>
      <c r="F46" s="976">
        <f>SUM(F39:F45)</f>
        <v>136</v>
      </c>
      <c r="G46" s="976">
        <f t="shared" si="0"/>
        <v>3220</v>
      </c>
      <c r="H46" s="948" t="s">
        <v>372</v>
      </c>
      <c r="I46" s="1971"/>
    </row>
    <row r="47" spans="1:9" ht="27" customHeight="1" x14ac:dyDescent="0.25">
      <c r="A47" s="2071" t="s">
        <v>43</v>
      </c>
      <c r="B47" s="904" t="s">
        <v>518</v>
      </c>
      <c r="C47" s="771">
        <v>656</v>
      </c>
      <c r="D47" s="771">
        <v>0</v>
      </c>
      <c r="E47" s="771">
        <v>0</v>
      </c>
      <c r="F47" s="771">
        <v>0</v>
      </c>
      <c r="G47" s="658">
        <f t="shared" si="0"/>
        <v>656</v>
      </c>
      <c r="H47" s="900" t="s">
        <v>373</v>
      </c>
      <c r="I47" s="2053" t="s">
        <v>408</v>
      </c>
    </row>
    <row r="48" spans="1:9" ht="27" customHeight="1" x14ac:dyDescent="0.25">
      <c r="A48" s="2072"/>
      <c r="B48" s="1113" t="s">
        <v>519</v>
      </c>
      <c r="C48" s="1098">
        <v>283</v>
      </c>
      <c r="D48" s="1098">
        <v>37</v>
      </c>
      <c r="E48" s="1098">
        <v>0</v>
      </c>
      <c r="F48" s="1098">
        <v>0</v>
      </c>
      <c r="G48" s="658">
        <f t="shared" si="0"/>
        <v>320</v>
      </c>
      <c r="H48" s="1114" t="s">
        <v>374</v>
      </c>
      <c r="I48" s="1959"/>
    </row>
    <row r="49" spans="1:9" ht="27" customHeight="1" x14ac:dyDescent="0.25">
      <c r="A49" s="2072"/>
      <c r="B49" s="1113" t="s">
        <v>520</v>
      </c>
      <c r="C49" s="1098">
        <v>8</v>
      </c>
      <c r="D49" s="1098">
        <v>25</v>
      </c>
      <c r="E49" s="1098">
        <v>0</v>
      </c>
      <c r="F49" s="1098">
        <v>0</v>
      </c>
      <c r="G49" s="658">
        <f t="shared" si="0"/>
        <v>33</v>
      </c>
      <c r="H49" s="1114" t="s">
        <v>376</v>
      </c>
      <c r="I49" s="1959"/>
    </row>
    <row r="50" spans="1:9" ht="27" customHeight="1" x14ac:dyDescent="0.25">
      <c r="A50" s="2072"/>
      <c r="B50" s="1113" t="s">
        <v>521</v>
      </c>
      <c r="C50" s="1098">
        <v>0</v>
      </c>
      <c r="D50" s="1098">
        <v>0</v>
      </c>
      <c r="E50" s="1098">
        <v>0</v>
      </c>
      <c r="F50" s="1098">
        <v>0</v>
      </c>
      <c r="G50" s="658">
        <v>0</v>
      </c>
      <c r="H50" s="1114" t="s">
        <v>385</v>
      </c>
      <c r="I50" s="1959"/>
    </row>
    <row r="51" spans="1:9" ht="27" customHeight="1" x14ac:dyDescent="0.25">
      <c r="A51" s="2072"/>
      <c r="B51" s="1113" t="s">
        <v>823</v>
      </c>
      <c r="C51" s="1098">
        <v>2</v>
      </c>
      <c r="D51" s="1098">
        <v>0</v>
      </c>
      <c r="E51" s="1098">
        <v>0</v>
      </c>
      <c r="F51" s="1098">
        <v>0</v>
      </c>
      <c r="G51" s="658">
        <v>2</v>
      </c>
      <c r="H51" s="1114" t="s">
        <v>386</v>
      </c>
      <c r="I51" s="1959"/>
    </row>
    <row r="52" spans="1:9" ht="27" customHeight="1" x14ac:dyDescent="0.25">
      <c r="A52" s="2072"/>
      <c r="B52" s="1113" t="s">
        <v>824</v>
      </c>
      <c r="C52" s="1098">
        <v>37</v>
      </c>
      <c r="D52" s="1098">
        <v>1</v>
      </c>
      <c r="E52" s="1098">
        <v>0</v>
      </c>
      <c r="F52" s="1098">
        <v>0</v>
      </c>
      <c r="G52" s="658">
        <f>SUM(C52:F52)</f>
        <v>38</v>
      </c>
      <c r="H52" s="1114" t="s">
        <v>410</v>
      </c>
      <c r="I52" s="1959"/>
    </row>
    <row r="53" spans="1:9" ht="27" customHeight="1" thickBot="1" x14ac:dyDescent="0.3">
      <c r="A53" s="2072"/>
      <c r="B53" s="893" t="s">
        <v>522</v>
      </c>
      <c r="C53" s="1098">
        <v>10</v>
      </c>
      <c r="D53" s="1098">
        <v>0</v>
      </c>
      <c r="E53" s="1098">
        <v>0</v>
      </c>
      <c r="F53" s="1098">
        <v>0</v>
      </c>
      <c r="G53" s="658">
        <f>SUM(C53:F53)</f>
        <v>10</v>
      </c>
      <c r="H53" s="894" t="s">
        <v>495</v>
      </c>
      <c r="I53" s="1959"/>
    </row>
    <row r="54" spans="1:9" ht="27" customHeight="1" thickBot="1" x14ac:dyDescent="0.3">
      <c r="A54" s="2082"/>
      <c r="B54" s="1116" t="s">
        <v>517</v>
      </c>
      <c r="C54" s="1124">
        <f>SUM(C47:C53)</f>
        <v>996</v>
      </c>
      <c r="D54" s="1124">
        <f>SUM(D47:D53)</f>
        <v>63</v>
      </c>
      <c r="E54" s="1124">
        <v>0</v>
      </c>
      <c r="F54" s="1124">
        <v>0</v>
      </c>
      <c r="G54" s="1124">
        <f>SUM(G47:G53)</f>
        <v>1059</v>
      </c>
      <c r="H54" s="1118" t="s">
        <v>372</v>
      </c>
      <c r="I54" s="2221"/>
    </row>
  </sheetData>
  <mergeCells count="19">
    <mergeCell ref="A31:A38"/>
    <mergeCell ref="I31:I38"/>
    <mergeCell ref="A47:A54"/>
    <mergeCell ref="I47:I54"/>
    <mergeCell ref="A39:A46"/>
    <mergeCell ref="I39:I46"/>
    <mergeCell ref="A1:I1"/>
    <mergeCell ref="A2:I2"/>
    <mergeCell ref="A4:A5"/>
    <mergeCell ref="B4:B5"/>
    <mergeCell ref="C4:F4"/>
    <mergeCell ref="H4:H5"/>
    <mergeCell ref="I4:I5"/>
    <mergeCell ref="A7:A14"/>
    <mergeCell ref="I7:I14"/>
    <mergeCell ref="A15:A22"/>
    <mergeCell ref="I15:I22"/>
    <mergeCell ref="A23:A30"/>
    <mergeCell ref="I23:I30"/>
  </mergeCells>
  <printOptions horizontalCentered="1"/>
  <pageMargins left="0.23622047244094491" right="0.23622047244094491" top="0.59055118110236227" bottom="0.6692913385826772" header="0.31496062992125984" footer="0.31496062992125984"/>
  <pageSetup paperSize="9" scale="48" orientation="portrait" r:id="rId1"/>
  <headerFooter>
    <oddFooter>&amp;C&amp;14 &amp;"Arial,Bold"54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60"/>
  <sheetViews>
    <sheetView rightToLeft="1" tabSelected="1" view="pageBreakPreview" topLeftCell="A40" zoomScale="60" zoomScaleNormal="100" workbookViewId="0">
      <selection activeCell="AB80" sqref="AB80"/>
    </sheetView>
  </sheetViews>
  <sheetFormatPr defaultRowHeight="15" x14ac:dyDescent="0.25"/>
  <cols>
    <col min="1" max="1" width="33.42578125" style="454" customWidth="1"/>
    <col min="2" max="2" width="23.85546875" style="454" customWidth="1"/>
    <col min="3" max="3" width="13.140625" style="454" customWidth="1"/>
    <col min="4" max="4" width="12.28515625" style="454" customWidth="1"/>
    <col min="5" max="5" width="12.7109375" style="454" customWidth="1"/>
    <col min="6" max="6" width="18.5703125" style="454" customWidth="1"/>
    <col min="7" max="7" width="13.7109375" style="454" customWidth="1"/>
    <col min="8" max="8" width="30.7109375" style="454" customWidth="1"/>
    <col min="9" max="9" width="39.140625" style="454" customWidth="1"/>
    <col min="10" max="10" width="5.140625" style="454" customWidth="1"/>
    <col min="11" max="11" width="8.7109375" style="454" customWidth="1"/>
    <col min="12" max="16384" width="9.140625" style="454"/>
  </cols>
  <sheetData>
    <row r="1" spans="1:16" ht="22.5" customHeight="1" x14ac:dyDescent="0.25">
      <c r="A1" s="2213" t="s">
        <v>1005</v>
      </c>
      <c r="B1" s="2213"/>
      <c r="C1" s="2213"/>
      <c r="D1" s="2213"/>
      <c r="E1" s="2213"/>
      <c r="F1" s="2213"/>
      <c r="G1" s="2213"/>
      <c r="H1" s="2213"/>
      <c r="I1" s="2213"/>
    </row>
    <row r="2" spans="1:16" ht="39.950000000000003" customHeight="1" x14ac:dyDescent="0.25">
      <c r="A2" s="1589" t="s">
        <v>1038</v>
      </c>
      <c r="B2" s="1589"/>
      <c r="C2" s="1589"/>
      <c r="D2" s="1589"/>
      <c r="E2" s="1589"/>
      <c r="F2" s="1589"/>
      <c r="G2" s="1589"/>
      <c r="H2" s="1589"/>
      <c r="I2" s="1589"/>
    </row>
    <row r="3" spans="1:16" ht="26.1" customHeight="1" thickBot="1" x14ac:dyDescent="0.3">
      <c r="A3" s="702" t="s">
        <v>971</v>
      </c>
      <c r="B3" s="54"/>
      <c r="C3" s="54"/>
      <c r="D3" s="54"/>
      <c r="E3" s="54"/>
      <c r="F3" s="54"/>
      <c r="G3" s="54"/>
      <c r="H3" s="58"/>
      <c r="I3" s="54" t="s">
        <v>930</v>
      </c>
    </row>
    <row r="4" spans="1:16" ht="38.1" customHeight="1" thickBot="1" x14ac:dyDescent="0.3">
      <c r="A4" s="2214" t="s">
        <v>775</v>
      </c>
      <c r="B4" s="2165" t="s">
        <v>511</v>
      </c>
      <c r="C4" s="2165" t="s">
        <v>822</v>
      </c>
      <c r="D4" s="2167"/>
      <c r="E4" s="2219"/>
      <c r="F4" s="2219"/>
      <c r="G4" s="1089" t="s">
        <v>517</v>
      </c>
      <c r="H4" s="2167" t="s">
        <v>368</v>
      </c>
      <c r="I4" s="2214" t="s">
        <v>855</v>
      </c>
    </row>
    <row r="5" spans="1:16" ht="42" customHeight="1" thickBot="1" x14ac:dyDescent="0.3">
      <c r="A5" s="2220"/>
      <c r="B5" s="2218"/>
      <c r="C5" s="880">
        <v>4</v>
      </c>
      <c r="D5" s="880">
        <v>6</v>
      </c>
      <c r="E5" s="880">
        <v>8</v>
      </c>
      <c r="F5" s="902" t="s">
        <v>640</v>
      </c>
      <c r="G5" s="1090" t="s">
        <v>372</v>
      </c>
      <c r="H5" s="2170"/>
      <c r="I5" s="2220"/>
    </row>
    <row r="6" spans="1:16" ht="30" customHeight="1" thickBot="1" x14ac:dyDescent="0.3">
      <c r="A6" s="959" t="s">
        <v>816</v>
      </c>
      <c r="B6" s="925"/>
      <c r="C6" s="883"/>
      <c r="D6" s="883"/>
      <c r="E6" s="883"/>
      <c r="F6" s="883"/>
      <c r="G6" s="925"/>
      <c r="H6" s="925"/>
      <c r="I6" s="692" t="s">
        <v>835</v>
      </c>
    </row>
    <row r="7" spans="1:16" ht="30" customHeight="1" x14ac:dyDescent="0.25">
      <c r="A7" s="2071" t="s">
        <v>366</v>
      </c>
      <c r="B7" s="1113" t="s">
        <v>518</v>
      </c>
      <c r="C7" s="1098">
        <v>6</v>
      </c>
      <c r="D7" s="1098">
        <v>0</v>
      </c>
      <c r="E7" s="1098">
        <v>0</v>
      </c>
      <c r="F7" s="1098">
        <v>0</v>
      </c>
      <c r="G7" s="1098">
        <f>SUM(C7:F7)</f>
        <v>6</v>
      </c>
      <c r="H7" s="1114" t="s">
        <v>373</v>
      </c>
      <c r="I7" s="1958" t="s">
        <v>424</v>
      </c>
    </row>
    <row r="8" spans="1:16" ht="30" customHeight="1" x14ac:dyDescent="0.25">
      <c r="A8" s="2072"/>
      <c r="B8" s="890" t="s">
        <v>519</v>
      </c>
      <c r="C8" s="768">
        <v>0</v>
      </c>
      <c r="D8" s="727">
        <v>0</v>
      </c>
      <c r="E8" s="960">
        <v>0</v>
      </c>
      <c r="F8" s="960">
        <v>0</v>
      </c>
      <c r="G8" s="767">
        <v>0</v>
      </c>
      <c r="H8" s="892" t="s">
        <v>374</v>
      </c>
      <c r="I8" s="1959"/>
    </row>
    <row r="9" spans="1:16" ht="30" customHeight="1" x14ac:dyDescent="0.25">
      <c r="A9" s="2072"/>
      <c r="B9" s="890" t="s">
        <v>520</v>
      </c>
      <c r="C9" s="768">
        <v>0</v>
      </c>
      <c r="D9" s="727">
        <v>0</v>
      </c>
      <c r="E9" s="960">
        <v>0</v>
      </c>
      <c r="F9" s="960">
        <v>0</v>
      </c>
      <c r="G9" s="767">
        <v>0</v>
      </c>
      <c r="H9" s="892" t="s">
        <v>376</v>
      </c>
      <c r="I9" s="1959"/>
      <c r="L9" s="454">
        <v>8487</v>
      </c>
      <c r="M9" s="454">
        <v>404</v>
      </c>
      <c r="N9" s="454">
        <v>238</v>
      </c>
      <c r="O9" s="454">
        <v>266</v>
      </c>
      <c r="P9" s="454">
        <f>SUM(L9:O9)</f>
        <v>9395</v>
      </c>
    </row>
    <row r="10" spans="1:16" ht="30" customHeight="1" x14ac:dyDescent="0.25">
      <c r="A10" s="2072"/>
      <c r="B10" s="890" t="s">
        <v>521</v>
      </c>
      <c r="C10" s="768">
        <v>0</v>
      </c>
      <c r="D10" s="727">
        <v>0</v>
      </c>
      <c r="E10" s="960">
        <v>0</v>
      </c>
      <c r="F10" s="960">
        <v>0</v>
      </c>
      <c r="G10" s="767">
        <v>0</v>
      </c>
      <c r="H10" s="892" t="s">
        <v>385</v>
      </c>
      <c r="I10" s="1959"/>
    </row>
    <row r="11" spans="1:16" ht="30" customHeight="1" x14ac:dyDescent="0.25">
      <c r="A11" s="2072"/>
      <c r="B11" s="890" t="s">
        <v>823</v>
      </c>
      <c r="C11" s="727">
        <v>0</v>
      </c>
      <c r="D11" s="727">
        <v>0</v>
      </c>
      <c r="E11" s="727">
        <v>0</v>
      </c>
      <c r="F11" s="727">
        <v>0</v>
      </c>
      <c r="G11" s="767">
        <v>0</v>
      </c>
      <c r="H11" s="892" t="s">
        <v>386</v>
      </c>
      <c r="I11" s="1959"/>
    </row>
    <row r="12" spans="1:16" ht="30" customHeight="1" x14ac:dyDescent="0.25">
      <c r="A12" s="2072"/>
      <c r="B12" s="890" t="s">
        <v>824</v>
      </c>
      <c r="C12" s="768">
        <v>0</v>
      </c>
      <c r="D12" s="727">
        <v>0</v>
      </c>
      <c r="E12" s="960">
        <v>0</v>
      </c>
      <c r="F12" s="960">
        <v>0</v>
      </c>
      <c r="G12" s="767">
        <v>0</v>
      </c>
      <c r="H12" s="892" t="s">
        <v>410</v>
      </c>
      <c r="I12" s="1959"/>
    </row>
    <row r="13" spans="1:16" ht="30" customHeight="1" thickBot="1" x14ac:dyDescent="0.3">
      <c r="A13" s="2072"/>
      <c r="B13" s="893" t="s">
        <v>522</v>
      </c>
      <c r="C13" s="719">
        <v>0</v>
      </c>
      <c r="D13" s="719">
        <v>0</v>
      </c>
      <c r="E13" s="719">
        <v>0</v>
      </c>
      <c r="F13" s="719">
        <v>0</v>
      </c>
      <c r="G13" s="659">
        <v>0</v>
      </c>
      <c r="H13" s="894" t="s">
        <v>495</v>
      </c>
      <c r="I13" s="1959"/>
    </row>
    <row r="14" spans="1:16" ht="30" customHeight="1" thickBot="1" x14ac:dyDescent="0.3">
      <c r="A14" s="2228"/>
      <c r="B14" s="946" t="s">
        <v>517</v>
      </c>
      <c r="C14" s="976">
        <f>SUM(C7:C13)</f>
        <v>6</v>
      </c>
      <c r="D14" s="976">
        <v>0</v>
      </c>
      <c r="E14" s="976">
        <v>0</v>
      </c>
      <c r="F14" s="976">
        <v>0</v>
      </c>
      <c r="G14" s="976">
        <f t="shared" ref="G14:G22" si="0">SUM(C14:F14)</f>
        <v>6</v>
      </c>
      <c r="H14" s="948" t="s">
        <v>372</v>
      </c>
      <c r="I14" s="1959"/>
    </row>
    <row r="15" spans="1:16" ht="30" customHeight="1" x14ac:dyDescent="0.25">
      <c r="A15" s="2115" t="s">
        <v>619</v>
      </c>
      <c r="B15" s="965" t="s">
        <v>518</v>
      </c>
      <c r="C15" s="776">
        <v>8487</v>
      </c>
      <c r="D15" s="776">
        <v>404</v>
      </c>
      <c r="E15" s="776">
        <v>238</v>
      </c>
      <c r="F15" s="956">
        <v>267</v>
      </c>
      <c r="G15" s="776">
        <f t="shared" si="0"/>
        <v>9396</v>
      </c>
      <c r="H15" s="966" t="s">
        <v>373</v>
      </c>
      <c r="I15" s="2229" t="s">
        <v>700</v>
      </c>
    </row>
    <row r="16" spans="1:16" ht="30" customHeight="1" x14ac:dyDescent="0.25">
      <c r="A16" s="2077"/>
      <c r="B16" s="967" t="s">
        <v>519</v>
      </c>
      <c r="C16" s="776">
        <v>419</v>
      </c>
      <c r="D16" s="776">
        <v>70</v>
      </c>
      <c r="E16" s="776">
        <v>27</v>
      </c>
      <c r="F16" s="956">
        <v>4</v>
      </c>
      <c r="G16" s="776">
        <f t="shared" si="0"/>
        <v>520</v>
      </c>
      <c r="H16" s="968" t="s">
        <v>374</v>
      </c>
      <c r="I16" s="2223"/>
    </row>
    <row r="17" spans="1:17" ht="30" customHeight="1" x14ac:dyDescent="0.25">
      <c r="A17" s="2077"/>
      <c r="B17" s="967" t="s">
        <v>520</v>
      </c>
      <c r="C17" s="776">
        <v>262</v>
      </c>
      <c r="D17" s="776">
        <v>1955</v>
      </c>
      <c r="E17" s="776">
        <v>226</v>
      </c>
      <c r="F17" s="956">
        <v>16</v>
      </c>
      <c r="G17" s="776">
        <f t="shared" si="0"/>
        <v>2459</v>
      </c>
      <c r="H17" s="968" t="s">
        <v>376</v>
      </c>
      <c r="I17" s="2223"/>
    </row>
    <row r="18" spans="1:17" ht="30" customHeight="1" x14ac:dyDescent="0.25">
      <c r="A18" s="2077"/>
      <c r="B18" s="967" t="s">
        <v>521</v>
      </c>
      <c r="C18" s="776">
        <v>24</v>
      </c>
      <c r="D18" s="776">
        <v>1147</v>
      </c>
      <c r="E18" s="776">
        <v>105</v>
      </c>
      <c r="F18" s="956">
        <v>8</v>
      </c>
      <c r="G18" s="776">
        <f t="shared" si="0"/>
        <v>1284</v>
      </c>
      <c r="H18" s="968" t="s">
        <v>385</v>
      </c>
      <c r="I18" s="2223"/>
    </row>
    <row r="19" spans="1:17" ht="45" customHeight="1" x14ac:dyDescent="0.25">
      <c r="A19" s="2077"/>
      <c r="B19" s="967" t="s">
        <v>823</v>
      </c>
      <c r="C19" s="776">
        <v>23</v>
      </c>
      <c r="D19" s="776">
        <v>872</v>
      </c>
      <c r="E19" s="776">
        <v>22</v>
      </c>
      <c r="F19" s="956">
        <v>0</v>
      </c>
      <c r="G19" s="776">
        <f t="shared" si="0"/>
        <v>917</v>
      </c>
      <c r="H19" s="968" t="s">
        <v>386</v>
      </c>
      <c r="I19" s="2223"/>
    </row>
    <row r="20" spans="1:17" ht="30" customHeight="1" x14ac:dyDescent="0.25">
      <c r="A20" s="2077"/>
      <c r="B20" s="967" t="s">
        <v>824</v>
      </c>
      <c r="C20" s="776">
        <v>61</v>
      </c>
      <c r="D20" s="776">
        <v>1182</v>
      </c>
      <c r="E20" s="776">
        <v>155</v>
      </c>
      <c r="F20" s="956">
        <v>13</v>
      </c>
      <c r="G20" s="776">
        <f t="shared" si="0"/>
        <v>1411</v>
      </c>
      <c r="H20" s="968" t="s">
        <v>410</v>
      </c>
      <c r="I20" s="2223"/>
    </row>
    <row r="21" spans="1:17" ht="54" customHeight="1" thickBot="1" x14ac:dyDescent="0.3">
      <c r="A21" s="2077"/>
      <c r="B21" s="917" t="s">
        <v>522</v>
      </c>
      <c r="C21" s="969">
        <v>1909</v>
      </c>
      <c r="D21" s="969">
        <v>4075</v>
      </c>
      <c r="E21" s="969">
        <v>909</v>
      </c>
      <c r="F21" s="969">
        <v>69</v>
      </c>
      <c r="G21" s="958">
        <f t="shared" si="0"/>
        <v>6962</v>
      </c>
      <c r="H21" s="916" t="s">
        <v>495</v>
      </c>
      <c r="I21" s="2223"/>
    </row>
    <row r="22" spans="1:17" ht="30" customHeight="1" thickBot="1" x14ac:dyDescent="0.3">
      <c r="A22" s="2109"/>
      <c r="B22" s="895" t="s">
        <v>517</v>
      </c>
      <c r="C22" s="970">
        <f>SUM(C15:C21)</f>
        <v>11185</v>
      </c>
      <c r="D22" s="970">
        <f>SUM(D15:D21)</f>
        <v>9705</v>
      </c>
      <c r="E22" s="970">
        <f>SUM(E15:E21)</f>
        <v>1682</v>
      </c>
      <c r="F22" s="970">
        <f>SUM(F15:F21)</f>
        <v>377</v>
      </c>
      <c r="G22" s="970">
        <f t="shared" si="0"/>
        <v>22949</v>
      </c>
      <c r="H22" s="896" t="s">
        <v>372</v>
      </c>
      <c r="I22" s="2230"/>
    </row>
    <row r="23" spans="1:17" ht="30" customHeight="1" thickBot="1" x14ac:dyDescent="0.3">
      <c r="A23" s="971" t="s">
        <v>837</v>
      </c>
      <c r="B23" s="972"/>
      <c r="C23" s="973"/>
      <c r="D23" s="973"/>
      <c r="E23" s="973"/>
      <c r="F23" s="973"/>
      <c r="G23" s="973"/>
      <c r="H23" s="974"/>
      <c r="I23" s="975" t="s">
        <v>838</v>
      </c>
    </row>
    <row r="24" spans="1:17" ht="30" customHeight="1" x14ac:dyDescent="0.25">
      <c r="A24" s="2072" t="s">
        <v>139</v>
      </c>
      <c r="B24" s="908" t="s">
        <v>518</v>
      </c>
      <c r="C24" s="800">
        <v>1</v>
      </c>
      <c r="D24" s="800">
        <v>0</v>
      </c>
      <c r="E24" s="800">
        <v>0</v>
      </c>
      <c r="F24" s="800">
        <v>0</v>
      </c>
      <c r="G24" s="800">
        <f>SUM(C24:F24)</f>
        <v>1</v>
      </c>
      <c r="H24" s="901" t="s">
        <v>373</v>
      </c>
      <c r="I24" s="1959" t="s">
        <v>397</v>
      </c>
    </row>
    <row r="25" spans="1:17" ht="30" customHeight="1" x14ac:dyDescent="0.25">
      <c r="A25" s="2072"/>
      <c r="B25" s="890" t="s">
        <v>519</v>
      </c>
      <c r="C25" s="768">
        <v>0</v>
      </c>
      <c r="D25" s="727">
        <v>0</v>
      </c>
      <c r="E25" s="960">
        <v>0</v>
      </c>
      <c r="F25" s="960">
        <v>0</v>
      </c>
      <c r="G25" s="767">
        <v>0</v>
      </c>
      <c r="H25" s="892" t="s">
        <v>374</v>
      </c>
      <c r="I25" s="1959"/>
    </row>
    <row r="26" spans="1:17" ht="30" customHeight="1" x14ac:dyDescent="0.25">
      <c r="A26" s="2072"/>
      <c r="B26" s="890" t="s">
        <v>520</v>
      </c>
      <c r="C26" s="727">
        <v>0</v>
      </c>
      <c r="D26" s="727">
        <v>0</v>
      </c>
      <c r="E26" s="727">
        <v>0</v>
      </c>
      <c r="F26" s="727">
        <v>0</v>
      </c>
      <c r="G26" s="767">
        <v>0</v>
      </c>
      <c r="H26" s="892" t="s">
        <v>376</v>
      </c>
      <c r="I26" s="1959"/>
    </row>
    <row r="27" spans="1:17" ht="30" customHeight="1" x14ac:dyDescent="0.25">
      <c r="A27" s="2072"/>
      <c r="B27" s="890" t="s">
        <v>521</v>
      </c>
      <c r="C27" s="727">
        <v>0</v>
      </c>
      <c r="D27" s="727">
        <v>0</v>
      </c>
      <c r="E27" s="727">
        <v>0</v>
      </c>
      <c r="F27" s="727">
        <v>0</v>
      </c>
      <c r="G27" s="767">
        <v>0</v>
      </c>
      <c r="H27" s="892" t="s">
        <v>385</v>
      </c>
      <c r="I27" s="1959"/>
    </row>
    <row r="28" spans="1:17" ht="30" customHeight="1" x14ac:dyDescent="0.25">
      <c r="A28" s="2072"/>
      <c r="B28" s="890" t="s">
        <v>823</v>
      </c>
      <c r="C28" s="727">
        <v>0</v>
      </c>
      <c r="D28" s="727">
        <v>12</v>
      </c>
      <c r="E28" s="727">
        <v>3</v>
      </c>
      <c r="F28" s="727">
        <v>0</v>
      </c>
      <c r="G28" s="767">
        <f>SUM(C28:F28)</f>
        <v>15</v>
      </c>
      <c r="H28" s="892" t="s">
        <v>386</v>
      </c>
      <c r="I28" s="1959"/>
    </row>
    <row r="29" spans="1:17" ht="30" customHeight="1" x14ac:dyDescent="0.25">
      <c r="A29" s="2072"/>
      <c r="B29" s="890" t="s">
        <v>824</v>
      </c>
      <c r="C29" s="768">
        <v>0</v>
      </c>
      <c r="D29" s="727">
        <v>0</v>
      </c>
      <c r="E29" s="960">
        <v>0</v>
      </c>
      <c r="F29" s="960">
        <v>0</v>
      </c>
      <c r="G29" s="767">
        <v>0</v>
      </c>
      <c r="H29" s="892" t="s">
        <v>410</v>
      </c>
      <c r="I29" s="1959"/>
    </row>
    <row r="30" spans="1:17" ht="30" customHeight="1" thickBot="1" x14ac:dyDescent="0.3">
      <c r="A30" s="2072"/>
      <c r="B30" s="893" t="s">
        <v>522</v>
      </c>
      <c r="C30" s="719">
        <v>0</v>
      </c>
      <c r="D30" s="719">
        <v>0</v>
      </c>
      <c r="E30" s="719">
        <v>0</v>
      </c>
      <c r="F30" s="719">
        <v>0</v>
      </c>
      <c r="G30" s="659">
        <v>0</v>
      </c>
      <c r="H30" s="894" t="s">
        <v>495</v>
      </c>
      <c r="I30" s="1959"/>
      <c r="M30" s="454">
        <v>3621</v>
      </c>
      <c r="N30" s="454">
        <v>7481</v>
      </c>
      <c r="O30" s="454">
        <v>1732</v>
      </c>
      <c r="P30" s="454">
        <v>1369</v>
      </c>
      <c r="Q30" s="454">
        <f>SUM(M30:P30)</f>
        <v>14203</v>
      </c>
    </row>
    <row r="31" spans="1:17" ht="30" customHeight="1" thickBot="1" x14ac:dyDescent="0.3">
      <c r="A31" s="2116"/>
      <c r="B31" s="946" t="s">
        <v>517</v>
      </c>
      <c r="C31" s="976">
        <f>SUM(C24:C30)</f>
        <v>1</v>
      </c>
      <c r="D31" s="976">
        <f>SUM(D24:D30)</f>
        <v>12</v>
      </c>
      <c r="E31" s="976">
        <f>SUM(E24:E30)</f>
        <v>3</v>
      </c>
      <c r="F31" s="976">
        <v>0</v>
      </c>
      <c r="G31" s="976">
        <f>SUM(C31:F31)</f>
        <v>16</v>
      </c>
      <c r="H31" s="948" t="s">
        <v>372</v>
      </c>
      <c r="I31" s="1960"/>
    </row>
    <row r="32" spans="1:17" ht="30" customHeight="1" x14ac:dyDescent="0.25">
      <c r="A32" s="2108" t="s">
        <v>625</v>
      </c>
      <c r="B32" s="965" t="s">
        <v>518</v>
      </c>
      <c r="C32" s="983">
        <v>1</v>
      </c>
      <c r="D32" s="984">
        <v>0</v>
      </c>
      <c r="E32" s="983">
        <v>0</v>
      </c>
      <c r="F32" s="983">
        <v>0</v>
      </c>
      <c r="G32" s="985">
        <f>SUM(C32:F32)</f>
        <v>1</v>
      </c>
      <c r="H32" s="966" t="s">
        <v>373</v>
      </c>
      <c r="I32" s="2222" t="s">
        <v>702</v>
      </c>
    </row>
    <row r="33" spans="1:17" ht="30" customHeight="1" x14ac:dyDescent="0.25">
      <c r="A33" s="2077"/>
      <c r="B33" s="967" t="s">
        <v>519</v>
      </c>
      <c r="C33" s="986">
        <v>0</v>
      </c>
      <c r="D33" s="986">
        <v>0</v>
      </c>
      <c r="E33" s="986">
        <v>0</v>
      </c>
      <c r="F33" s="986">
        <v>0</v>
      </c>
      <c r="G33" s="987">
        <v>0</v>
      </c>
      <c r="H33" s="968" t="s">
        <v>374</v>
      </c>
      <c r="I33" s="2223"/>
    </row>
    <row r="34" spans="1:17" ht="30" customHeight="1" x14ac:dyDescent="0.25">
      <c r="A34" s="2077"/>
      <c r="B34" s="967" t="s">
        <v>520</v>
      </c>
      <c r="C34" s="986">
        <v>0</v>
      </c>
      <c r="D34" s="986">
        <v>0</v>
      </c>
      <c r="E34" s="986">
        <v>0</v>
      </c>
      <c r="F34" s="986">
        <v>0</v>
      </c>
      <c r="G34" s="987">
        <v>0</v>
      </c>
      <c r="H34" s="968" t="s">
        <v>376</v>
      </c>
      <c r="I34" s="2223"/>
    </row>
    <row r="35" spans="1:17" ht="30" customHeight="1" x14ac:dyDescent="0.25">
      <c r="A35" s="2077"/>
      <c r="B35" s="967" t="s">
        <v>521</v>
      </c>
      <c r="C35" s="986">
        <v>0</v>
      </c>
      <c r="D35" s="986">
        <v>0</v>
      </c>
      <c r="E35" s="986">
        <v>0</v>
      </c>
      <c r="F35" s="986">
        <v>0</v>
      </c>
      <c r="G35" s="987">
        <v>0</v>
      </c>
      <c r="H35" s="968" t="s">
        <v>385</v>
      </c>
      <c r="I35" s="2223"/>
    </row>
    <row r="36" spans="1:17" ht="30" customHeight="1" x14ac:dyDescent="0.25">
      <c r="A36" s="2077"/>
      <c r="B36" s="967" t="s">
        <v>823</v>
      </c>
      <c r="C36" s="986">
        <v>0</v>
      </c>
      <c r="D36" s="986">
        <v>12</v>
      </c>
      <c r="E36" s="986">
        <v>3</v>
      </c>
      <c r="F36" s="986">
        <v>0</v>
      </c>
      <c r="G36" s="987">
        <f>SUM(C36:F36)</f>
        <v>15</v>
      </c>
      <c r="H36" s="968" t="s">
        <v>386</v>
      </c>
      <c r="I36" s="2223"/>
    </row>
    <row r="37" spans="1:17" ht="30" customHeight="1" x14ac:dyDescent="0.25">
      <c r="A37" s="2077"/>
      <c r="B37" s="967" t="s">
        <v>824</v>
      </c>
      <c r="C37" s="986">
        <v>0</v>
      </c>
      <c r="D37" s="986">
        <v>0</v>
      </c>
      <c r="E37" s="986">
        <v>0</v>
      </c>
      <c r="F37" s="986">
        <v>0</v>
      </c>
      <c r="G37" s="987">
        <v>0</v>
      </c>
      <c r="H37" s="968" t="s">
        <v>410</v>
      </c>
      <c r="I37" s="2223"/>
    </row>
    <row r="38" spans="1:17" ht="30" customHeight="1" thickBot="1" x14ac:dyDescent="0.3">
      <c r="A38" s="2077"/>
      <c r="B38" s="917" t="s">
        <v>522</v>
      </c>
      <c r="C38" s="629">
        <v>0</v>
      </c>
      <c r="D38" s="629">
        <v>0</v>
      </c>
      <c r="E38" s="629">
        <v>0</v>
      </c>
      <c r="F38" s="629">
        <v>0</v>
      </c>
      <c r="G38" s="1010">
        <v>0</v>
      </c>
      <c r="H38" s="916" t="s">
        <v>495</v>
      </c>
      <c r="I38" s="2223"/>
    </row>
    <row r="39" spans="1:17" ht="30" customHeight="1" thickBot="1" x14ac:dyDescent="0.3">
      <c r="A39" s="2078"/>
      <c r="B39" s="1011" t="s">
        <v>517</v>
      </c>
      <c r="C39" s="793">
        <f>SUM(C32:C38)</f>
        <v>1</v>
      </c>
      <c r="D39" s="793">
        <f>SUM(D32:D38)</f>
        <v>12</v>
      </c>
      <c r="E39" s="793">
        <f>SUM(E32:E38)</f>
        <v>3</v>
      </c>
      <c r="F39" s="793">
        <v>0</v>
      </c>
      <c r="G39" s="793">
        <f t="shared" ref="G39:G47" si="1">SUM(C39:F39)</f>
        <v>16</v>
      </c>
      <c r="H39" s="1012" t="s">
        <v>372</v>
      </c>
      <c r="I39" s="2224"/>
    </row>
    <row r="40" spans="1:17" ht="30" customHeight="1" x14ac:dyDescent="0.25">
      <c r="A40" s="2225" t="s">
        <v>935</v>
      </c>
      <c r="B40" s="965" t="s">
        <v>518</v>
      </c>
      <c r="C40" s="983">
        <v>36454</v>
      </c>
      <c r="D40" s="984">
        <v>6279</v>
      </c>
      <c r="E40" s="983">
        <v>4194</v>
      </c>
      <c r="F40" s="983">
        <v>7241</v>
      </c>
      <c r="G40" s="983">
        <f t="shared" si="1"/>
        <v>54168</v>
      </c>
      <c r="H40" s="966" t="s">
        <v>373</v>
      </c>
      <c r="I40" s="2222" t="s">
        <v>936</v>
      </c>
      <c r="M40" s="139"/>
      <c r="N40" s="139"/>
      <c r="O40" s="139"/>
      <c r="P40" s="139"/>
      <c r="Q40" s="139"/>
    </row>
    <row r="41" spans="1:17" ht="30" customHeight="1" x14ac:dyDescent="0.25">
      <c r="A41" s="2226"/>
      <c r="B41" s="967" t="s">
        <v>519</v>
      </c>
      <c r="C41" s="986">
        <v>1003</v>
      </c>
      <c r="D41" s="986">
        <v>35</v>
      </c>
      <c r="E41" s="986">
        <v>52</v>
      </c>
      <c r="F41" s="986">
        <v>45</v>
      </c>
      <c r="G41" s="986">
        <f t="shared" si="1"/>
        <v>1135</v>
      </c>
      <c r="H41" s="968" t="s">
        <v>374</v>
      </c>
      <c r="I41" s="2223"/>
      <c r="M41" s="139"/>
      <c r="N41" s="139"/>
      <c r="O41" s="139"/>
      <c r="P41" s="139"/>
      <c r="Q41" s="139"/>
    </row>
    <row r="42" spans="1:17" ht="30" customHeight="1" x14ac:dyDescent="0.25">
      <c r="A42" s="2226"/>
      <c r="B42" s="967" t="s">
        <v>520</v>
      </c>
      <c r="C42" s="986">
        <v>656</v>
      </c>
      <c r="D42" s="986">
        <v>3177</v>
      </c>
      <c r="E42" s="986">
        <v>549</v>
      </c>
      <c r="F42" s="986">
        <v>1056</v>
      </c>
      <c r="G42" s="986">
        <f t="shared" si="1"/>
        <v>5438</v>
      </c>
      <c r="H42" s="968" t="s">
        <v>376</v>
      </c>
      <c r="I42" s="2223"/>
      <c r="M42" s="139"/>
      <c r="N42" s="139"/>
      <c r="O42" s="139"/>
      <c r="P42" s="139"/>
      <c r="Q42" s="139"/>
    </row>
    <row r="43" spans="1:17" ht="30" customHeight="1" x14ac:dyDescent="0.25">
      <c r="A43" s="2226"/>
      <c r="B43" s="967" t="s">
        <v>521</v>
      </c>
      <c r="C43" s="986">
        <v>244</v>
      </c>
      <c r="D43" s="986">
        <v>1886</v>
      </c>
      <c r="E43" s="986">
        <v>232</v>
      </c>
      <c r="F43" s="986">
        <v>389</v>
      </c>
      <c r="G43" s="986">
        <f t="shared" si="1"/>
        <v>2751</v>
      </c>
      <c r="H43" s="968" t="s">
        <v>385</v>
      </c>
      <c r="I43" s="2223"/>
      <c r="M43" s="139"/>
      <c r="N43" s="139"/>
      <c r="O43" s="139"/>
      <c r="P43" s="139"/>
      <c r="Q43" s="139"/>
    </row>
    <row r="44" spans="1:17" ht="30" customHeight="1" x14ac:dyDescent="0.25">
      <c r="A44" s="2226"/>
      <c r="B44" s="967" t="s">
        <v>823</v>
      </c>
      <c r="C44" s="986">
        <v>102</v>
      </c>
      <c r="D44" s="986">
        <v>1295</v>
      </c>
      <c r="E44" s="986">
        <v>302</v>
      </c>
      <c r="F44" s="986">
        <v>69</v>
      </c>
      <c r="G44" s="986">
        <f t="shared" si="1"/>
        <v>1768</v>
      </c>
      <c r="H44" s="968" t="s">
        <v>386</v>
      </c>
      <c r="I44" s="2223"/>
      <c r="M44" s="139"/>
      <c r="N44" s="139"/>
      <c r="O44" s="139"/>
      <c r="P44" s="139"/>
      <c r="Q44" s="139"/>
    </row>
    <row r="45" spans="1:17" ht="30" customHeight="1" x14ac:dyDescent="0.25">
      <c r="A45" s="2226"/>
      <c r="B45" s="967" t="s">
        <v>824</v>
      </c>
      <c r="C45" s="986">
        <v>233</v>
      </c>
      <c r="D45" s="986">
        <v>4104</v>
      </c>
      <c r="E45" s="986">
        <v>363</v>
      </c>
      <c r="F45" s="986">
        <v>422</v>
      </c>
      <c r="G45" s="986">
        <f t="shared" si="1"/>
        <v>5122</v>
      </c>
      <c r="H45" s="968" t="s">
        <v>410</v>
      </c>
      <c r="I45" s="2223"/>
      <c r="M45" s="139"/>
      <c r="N45" s="139"/>
      <c r="O45" s="139"/>
      <c r="P45" s="139"/>
      <c r="Q45" s="139"/>
    </row>
    <row r="46" spans="1:17" ht="30" customHeight="1" thickBot="1" x14ac:dyDescent="0.3">
      <c r="A46" s="2226"/>
      <c r="B46" s="917" t="s">
        <v>522</v>
      </c>
      <c r="C46" s="629">
        <v>3921</v>
      </c>
      <c r="D46" s="629">
        <v>7480</v>
      </c>
      <c r="E46" s="629">
        <v>1735</v>
      </c>
      <c r="F46" s="629">
        <v>1399</v>
      </c>
      <c r="G46" s="629">
        <f t="shared" si="1"/>
        <v>14535</v>
      </c>
      <c r="H46" s="916" t="s">
        <v>495</v>
      </c>
      <c r="I46" s="2223"/>
      <c r="M46" s="139"/>
      <c r="N46" s="139"/>
      <c r="O46" s="139"/>
      <c r="P46" s="139"/>
      <c r="Q46" s="139"/>
    </row>
    <row r="47" spans="1:17" ht="30" customHeight="1" thickBot="1" x14ac:dyDescent="0.3">
      <c r="A47" s="2227"/>
      <c r="B47" s="1011" t="s">
        <v>517</v>
      </c>
      <c r="C47" s="793">
        <f>SUM(C40:C46)</f>
        <v>42613</v>
      </c>
      <c r="D47" s="793">
        <f>SUM(D40:D46)</f>
        <v>24256</v>
      </c>
      <c r="E47" s="793">
        <f>SUM(E40:E46)</f>
        <v>7427</v>
      </c>
      <c r="F47" s="793">
        <f>SUM(F40:F46)</f>
        <v>10621</v>
      </c>
      <c r="G47" s="793">
        <f t="shared" si="1"/>
        <v>84917</v>
      </c>
      <c r="H47" s="1012" t="s">
        <v>372</v>
      </c>
      <c r="I47" s="2224"/>
      <c r="M47" s="139"/>
      <c r="N47" s="139"/>
      <c r="O47" s="139"/>
      <c r="P47" s="139"/>
      <c r="Q47" s="139"/>
    </row>
    <row r="49" spans="3:3" ht="21.95" customHeight="1" x14ac:dyDescent="0.25">
      <c r="C49" s="428"/>
    </row>
    <row r="50" spans="3:3" ht="21.95" customHeight="1" x14ac:dyDescent="0.25"/>
    <row r="51" spans="3:3" ht="21.95" customHeight="1" x14ac:dyDescent="0.25"/>
    <row r="52" spans="3:3" ht="21.95" customHeight="1" x14ac:dyDescent="0.25"/>
    <row r="53" spans="3:3" ht="21.95" customHeight="1" x14ac:dyDescent="0.25"/>
    <row r="54" spans="3:3" ht="21.95" customHeight="1" x14ac:dyDescent="0.25"/>
    <row r="55" spans="3:3" ht="21.95" customHeight="1" x14ac:dyDescent="0.25"/>
    <row r="56" spans="3:3" ht="21.95" customHeight="1" x14ac:dyDescent="0.25"/>
    <row r="57" spans="3:3" ht="21.95" customHeight="1" x14ac:dyDescent="0.25"/>
    <row r="58" spans="3:3" ht="21.95" customHeight="1" x14ac:dyDescent="0.25"/>
    <row r="59" spans="3:3" ht="21.95" customHeight="1" x14ac:dyDescent="0.25"/>
    <row r="60" spans="3:3" ht="21.95" customHeight="1" x14ac:dyDescent="0.25"/>
  </sheetData>
  <mergeCells count="17">
    <mergeCell ref="A32:A39"/>
    <mergeCell ref="I32:I39"/>
    <mergeCell ref="A40:A47"/>
    <mergeCell ref="I40:I47"/>
    <mergeCell ref="A7:A14"/>
    <mergeCell ref="I7:I14"/>
    <mergeCell ref="A15:A22"/>
    <mergeCell ref="I15:I22"/>
    <mergeCell ref="A24:A31"/>
    <mergeCell ref="I24:I31"/>
    <mergeCell ref="A1:I1"/>
    <mergeCell ref="A2:I2"/>
    <mergeCell ref="A4:A5"/>
    <mergeCell ref="B4:B5"/>
    <mergeCell ref="C4:F4"/>
    <mergeCell ref="H4:H5"/>
    <mergeCell ref="I4:I5"/>
  </mergeCells>
  <printOptions horizontalCentered="1"/>
  <pageMargins left="0.23622047244094491" right="0.23622047244094491" top="0.59055118110236227" bottom="0.6692913385826772" header="0.31496062992125984" footer="0.31496062992125984"/>
  <pageSetup paperSize="9" scale="49" orientation="portrait" r:id="rId1"/>
  <headerFooter>
    <oddFooter>&amp;C&amp;14 &amp;"Arial,Bold"55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M73"/>
  <sheetViews>
    <sheetView rightToLeft="1" view="pageBreakPreview" zoomScale="60" zoomScaleNormal="70" workbookViewId="0">
      <selection activeCell="B24" sqref="B24"/>
    </sheetView>
  </sheetViews>
  <sheetFormatPr defaultRowHeight="15.75" x14ac:dyDescent="0.25"/>
  <cols>
    <col min="1" max="1" width="44.5703125" customWidth="1"/>
    <col min="2" max="2" width="10.42578125" customWidth="1"/>
    <col min="3" max="3" width="10.7109375" customWidth="1"/>
    <col min="4" max="4" width="9.140625" customWidth="1"/>
    <col min="5" max="5" width="9.42578125" customWidth="1"/>
    <col min="6" max="6" width="16.28515625" customWidth="1"/>
    <col min="7" max="7" width="9.42578125" customWidth="1"/>
    <col min="8" max="8" width="10.42578125" customWidth="1"/>
    <col min="9" max="9" width="9" customWidth="1"/>
    <col min="10" max="10" width="8.28515625" customWidth="1"/>
    <col min="11" max="11" width="7.7109375" customWidth="1"/>
    <col min="12" max="12" width="8.42578125" customWidth="1"/>
    <col min="13" max="13" width="11.7109375" customWidth="1"/>
    <col min="14" max="14" width="12.42578125" customWidth="1"/>
    <col min="15" max="15" width="19.28515625" customWidth="1"/>
    <col min="16" max="16" width="10.5703125" customWidth="1"/>
    <col min="17" max="17" width="16.140625" customWidth="1"/>
    <col min="18" max="18" width="18" customWidth="1"/>
    <col min="19" max="19" width="60.140625" style="340" customWidth="1"/>
    <col min="20" max="20" width="10.42578125" customWidth="1"/>
    <col min="21" max="21" width="13.140625" customWidth="1"/>
    <col min="22" max="22" width="14.85546875" bestFit="1" customWidth="1"/>
    <col min="23" max="23" width="15.5703125" customWidth="1"/>
    <col min="24" max="24" width="10.140625" style="340" bestFit="1" customWidth="1"/>
    <col min="25" max="26" width="10.140625" bestFit="1" customWidth="1"/>
    <col min="27" max="28" width="9.5703125" bestFit="1" customWidth="1"/>
    <col min="29" max="29" width="15.28515625" customWidth="1"/>
    <col min="30" max="30" width="9.5703125" bestFit="1" customWidth="1"/>
    <col min="31" max="31" width="13.85546875" customWidth="1"/>
    <col min="32" max="32" width="10.85546875" bestFit="1" customWidth="1"/>
    <col min="33" max="33" width="13.5703125" customWidth="1"/>
    <col min="34" max="34" width="13" customWidth="1"/>
    <col min="35" max="35" width="12.42578125" customWidth="1"/>
    <col min="36" max="36" width="15.140625" customWidth="1"/>
    <col min="37" max="37" width="13" customWidth="1"/>
    <col min="38" max="38" width="14.42578125" customWidth="1"/>
  </cols>
  <sheetData>
    <row r="1" spans="1:39" ht="19.5" customHeight="1" x14ac:dyDescent="0.25">
      <c r="A1" s="1617" t="s">
        <v>991</v>
      </c>
      <c r="B1" s="1617"/>
      <c r="C1" s="1617"/>
      <c r="D1" s="1617"/>
      <c r="E1" s="1617"/>
      <c r="F1" s="1617"/>
      <c r="G1" s="1617"/>
      <c r="H1" s="1617"/>
      <c r="I1" s="1617"/>
      <c r="J1" s="1617"/>
      <c r="K1" s="1617"/>
      <c r="L1" s="1617"/>
      <c r="M1" s="1617"/>
      <c r="N1" s="1617"/>
      <c r="O1" s="1617"/>
      <c r="P1" s="1617"/>
      <c r="Q1" s="1617"/>
      <c r="R1" s="1617"/>
      <c r="S1" s="1617"/>
    </row>
    <row r="2" spans="1:39" ht="24.75" customHeight="1" x14ac:dyDescent="0.25">
      <c r="A2" s="1618" t="s">
        <v>1012</v>
      </c>
      <c r="B2" s="1618"/>
      <c r="C2" s="1618"/>
      <c r="D2" s="1618"/>
      <c r="E2" s="1618"/>
      <c r="F2" s="1618"/>
      <c r="G2" s="1618"/>
      <c r="H2" s="1618"/>
      <c r="I2" s="1618"/>
      <c r="J2" s="1618"/>
      <c r="K2" s="1618"/>
      <c r="L2" s="1618"/>
      <c r="M2" s="1618"/>
      <c r="N2" s="1618"/>
      <c r="O2" s="1618"/>
      <c r="P2" s="1618"/>
      <c r="Q2" s="1618"/>
      <c r="R2" s="1618"/>
      <c r="S2" s="1618"/>
    </row>
    <row r="3" spans="1:39" s="448" customFormat="1" ht="17.45" customHeight="1" thickBot="1" x14ac:dyDescent="0.3">
      <c r="A3" s="475" t="s">
        <v>938</v>
      </c>
      <c r="B3" s="347"/>
      <c r="C3" s="474"/>
      <c r="D3" s="474"/>
      <c r="E3" s="474"/>
      <c r="F3" s="474"/>
      <c r="G3" s="474"/>
      <c r="H3" s="474"/>
      <c r="I3" s="474"/>
      <c r="J3" s="474"/>
      <c r="K3" s="474"/>
      <c r="L3" s="474"/>
      <c r="M3" s="474"/>
      <c r="N3" s="474"/>
      <c r="O3" s="474"/>
      <c r="P3" s="474"/>
      <c r="Q3" s="474"/>
      <c r="R3" s="474"/>
      <c r="S3" s="347" t="s">
        <v>695</v>
      </c>
      <c r="X3" s="340"/>
    </row>
    <row r="4" spans="1:39" ht="34.5" customHeight="1" thickBot="1" x14ac:dyDescent="0.3">
      <c r="A4" s="1520" t="s">
        <v>775</v>
      </c>
      <c r="B4" s="1594" t="s">
        <v>693</v>
      </c>
      <c r="C4" s="1594"/>
      <c r="D4" s="1594"/>
      <c r="E4" s="1594"/>
      <c r="F4" s="1594"/>
      <c r="G4" s="1594" t="s">
        <v>845</v>
      </c>
      <c r="H4" s="1594"/>
      <c r="I4" s="1594"/>
      <c r="J4" s="1594"/>
      <c r="K4" s="1594"/>
      <c r="L4" s="1594"/>
      <c r="M4" s="1594"/>
      <c r="N4" s="1594" t="s">
        <v>12</v>
      </c>
      <c r="O4" s="1594" t="s">
        <v>13</v>
      </c>
      <c r="P4" s="1593" t="s">
        <v>565</v>
      </c>
      <c r="Q4" s="1594" t="s">
        <v>558</v>
      </c>
      <c r="R4" s="1596" t="s">
        <v>16</v>
      </c>
      <c r="S4" s="1598" t="s">
        <v>862</v>
      </c>
    </row>
    <row r="5" spans="1:39" ht="19.5" customHeight="1" thickBot="1" x14ac:dyDescent="0.3">
      <c r="A5" s="1590"/>
      <c r="B5" s="1594" t="s">
        <v>289</v>
      </c>
      <c r="C5" s="1594" t="s">
        <v>197</v>
      </c>
      <c r="D5" s="1594" t="s">
        <v>17</v>
      </c>
      <c r="E5" s="1594" t="s">
        <v>18</v>
      </c>
      <c r="F5" s="1594" t="s">
        <v>4</v>
      </c>
      <c r="G5" s="1594" t="s">
        <v>19</v>
      </c>
      <c r="H5" s="1594" t="s">
        <v>20</v>
      </c>
      <c r="I5" s="1606" t="s">
        <v>496</v>
      </c>
      <c r="J5" s="1606"/>
      <c r="K5" s="1606"/>
      <c r="L5" s="1606"/>
      <c r="M5" s="1594" t="s">
        <v>24</v>
      </c>
      <c r="N5" s="1595"/>
      <c r="O5" s="1595"/>
      <c r="P5" s="1603"/>
      <c r="Q5" s="1595"/>
      <c r="R5" s="1597"/>
      <c r="S5" s="1599"/>
      <c r="AB5" s="13"/>
      <c r="AC5" s="13"/>
      <c r="AD5" s="13"/>
      <c r="AE5" s="13"/>
      <c r="AF5" s="13"/>
      <c r="AG5" s="13"/>
      <c r="AH5" s="13"/>
      <c r="AI5" s="13"/>
      <c r="AJ5" s="13"/>
    </row>
    <row r="6" spans="1:39" ht="33" customHeight="1" x14ac:dyDescent="0.25">
      <c r="A6" s="1590"/>
      <c r="B6" s="1601"/>
      <c r="C6" s="1602"/>
      <c r="D6" s="1595"/>
      <c r="E6" s="1595"/>
      <c r="F6" s="1595"/>
      <c r="G6" s="1595"/>
      <c r="H6" s="1595"/>
      <c r="I6" s="482" t="s">
        <v>22</v>
      </c>
      <c r="J6" s="482" t="s">
        <v>23</v>
      </c>
      <c r="K6" s="483" t="s">
        <v>191</v>
      </c>
      <c r="L6" s="483" t="s">
        <v>192</v>
      </c>
      <c r="M6" s="1595"/>
      <c r="N6" s="1595"/>
      <c r="O6" s="1595"/>
      <c r="P6" s="1603"/>
      <c r="Q6" s="1595"/>
      <c r="R6" s="1597"/>
      <c r="S6" s="1599"/>
      <c r="U6" s="2"/>
      <c r="V6" s="2"/>
      <c r="W6" s="2"/>
      <c r="AB6" s="13"/>
      <c r="AC6" s="581"/>
      <c r="AD6" s="581"/>
      <c r="AE6" s="1396"/>
      <c r="AF6" s="13"/>
      <c r="AG6" s="1396"/>
      <c r="AH6" s="13"/>
      <c r="AI6" s="13"/>
      <c r="AJ6" s="13"/>
    </row>
    <row r="7" spans="1:39" ht="53.45" customHeight="1" thickBot="1" x14ac:dyDescent="0.3">
      <c r="A7" s="1522"/>
      <c r="B7" s="513" t="s">
        <v>381</v>
      </c>
      <c r="C7" s="513" t="s">
        <v>382</v>
      </c>
      <c r="D7" s="513" t="s">
        <v>383</v>
      </c>
      <c r="E7" s="513" t="s">
        <v>369</v>
      </c>
      <c r="F7" s="513" t="s">
        <v>709</v>
      </c>
      <c r="G7" s="513" t="s">
        <v>373</v>
      </c>
      <c r="H7" s="513" t="s">
        <v>384</v>
      </c>
      <c r="I7" s="513" t="s">
        <v>376</v>
      </c>
      <c r="J7" s="514" t="s">
        <v>385</v>
      </c>
      <c r="K7" s="513" t="s">
        <v>386</v>
      </c>
      <c r="L7" s="513" t="s">
        <v>410</v>
      </c>
      <c r="M7" s="513" t="s">
        <v>379</v>
      </c>
      <c r="N7" s="513" t="s">
        <v>387</v>
      </c>
      <c r="O7" s="513" t="s">
        <v>380</v>
      </c>
      <c r="P7" s="513" t="s">
        <v>677</v>
      </c>
      <c r="Q7" s="513" t="s">
        <v>559</v>
      </c>
      <c r="R7" s="513" t="s">
        <v>388</v>
      </c>
      <c r="S7" s="1600"/>
      <c r="T7" s="338"/>
      <c r="U7" s="1413"/>
      <c r="V7" s="1413"/>
      <c r="W7" s="1413"/>
      <c r="X7" s="1427"/>
      <c r="Y7" s="1428"/>
      <c r="Z7" s="1428"/>
      <c r="AA7" s="1428"/>
      <c r="AB7" s="1428"/>
      <c r="AC7" s="581"/>
      <c r="AD7" s="581"/>
      <c r="AE7" s="1429"/>
      <c r="AF7" s="1428"/>
      <c r="AG7" s="1429"/>
      <c r="AH7" s="1428"/>
      <c r="AI7" s="1428"/>
      <c r="AJ7" s="1428"/>
      <c r="AK7" s="13"/>
      <c r="AL7" s="13"/>
      <c r="AM7" s="1397"/>
    </row>
    <row r="8" spans="1:39" ht="21" customHeight="1" thickBot="1" x14ac:dyDescent="0.4">
      <c r="A8" s="1621" t="s">
        <v>635</v>
      </c>
      <c r="B8" s="1621"/>
      <c r="C8" s="996"/>
      <c r="D8" s="995"/>
      <c r="E8" s="995"/>
      <c r="F8" s="995"/>
      <c r="G8" s="995"/>
      <c r="H8" s="995"/>
      <c r="I8" s="1003"/>
      <c r="J8" s="1003"/>
      <c r="K8" s="995"/>
      <c r="L8" s="995"/>
      <c r="M8" s="995"/>
      <c r="N8" s="995"/>
      <c r="O8" s="995"/>
      <c r="P8" s="995"/>
      <c r="Q8" s="995"/>
      <c r="R8" s="995"/>
      <c r="S8" s="517" t="s">
        <v>699</v>
      </c>
      <c r="T8" s="1260"/>
      <c r="U8" s="1398"/>
      <c r="V8" s="1398"/>
      <c r="W8" s="1395"/>
      <c r="X8" s="447"/>
      <c r="Y8" s="13"/>
      <c r="Z8" s="13"/>
      <c r="AA8" s="13"/>
      <c r="AB8" s="13"/>
      <c r="AC8" s="581"/>
      <c r="AD8" s="581"/>
      <c r="AE8" s="1396"/>
      <c r="AF8" s="13"/>
      <c r="AG8" s="1396"/>
      <c r="AH8" s="13"/>
      <c r="AI8" s="13"/>
      <c r="AJ8" s="13"/>
      <c r="AK8" s="13"/>
      <c r="AL8" s="13"/>
      <c r="AM8" s="1397"/>
    </row>
    <row r="9" spans="1:39" ht="21" customHeight="1" x14ac:dyDescent="0.4">
      <c r="A9" s="518" t="s">
        <v>50</v>
      </c>
      <c r="B9" s="615">
        <v>326</v>
      </c>
      <c r="C9" s="602">
        <v>54</v>
      </c>
      <c r="D9" s="602">
        <v>5</v>
      </c>
      <c r="E9" s="602">
        <v>62</v>
      </c>
      <c r="F9" s="602">
        <f t="shared" ref="F9:F29" si="0">SUM(B9:E9)</f>
        <v>447</v>
      </c>
      <c r="G9" s="602">
        <v>17</v>
      </c>
      <c r="H9" s="602">
        <v>1</v>
      </c>
      <c r="I9" s="602">
        <v>0</v>
      </c>
      <c r="J9" s="602">
        <v>0</v>
      </c>
      <c r="K9" s="602">
        <v>0</v>
      </c>
      <c r="L9" s="602">
        <v>0</v>
      </c>
      <c r="M9" s="602">
        <f t="shared" ref="M9:M29" si="1">SUM(I9:L9)</f>
        <v>0</v>
      </c>
      <c r="N9" s="602">
        <v>18</v>
      </c>
      <c r="O9" s="602">
        <v>4</v>
      </c>
      <c r="P9" s="602">
        <v>469</v>
      </c>
      <c r="Q9" s="602">
        <v>0</v>
      </c>
      <c r="R9" s="602">
        <f t="shared" ref="R9:R29" si="2">SUM(P9:Q9)</f>
        <v>469</v>
      </c>
      <c r="S9" s="519" t="s">
        <v>411</v>
      </c>
      <c r="T9" s="21"/>
      <c r="U9" s="1492"/>
      <c r="V9" s="1399"/>
      <c r="W9" s="1399"/>
      <c r="X9" s="447"/>
      <c r="Y9" s="13"/>
      <c r="Z9" s="13"/>
      <c r="AA9" s="13"/>
      <c r="AB9" s="13"/>
      <c r="AC9" s="581"/>
      <c r="AD9" s="581"/>
      <c r="AE9" s="1396"/>
      <c r="AF9" s="13"/>
      <c r="AG9" s="1396"/>
      <c r="AH9" s="13"/>
      <c r="AI9" s="13"/>
      <c r="AJ9" s="13"/>
      <c r="AK9" s="13"/>
      <c r="AL9" s="13"/>
      <c r="AM9" s="1397"/>
    </row>
    <row r="10" spans="1:39" ht="21" customHeight="1" x14ac:dyDescent="0.4">
      <c r="A10" s="520" t="s">
        <v>51</v>
      </c>
      <c r="B10" s="602">
        <v>45</v>
      </c>
      <c r="C10" s="602">
        <v>17</v>
      </c>
      <c r="D10" s="602">
        <v>74</v>
      </c>
      <c r="E10" s="602">
        <v>7</v>
      </c>
      <c r="F10" s="602">
        <f t="shared" si="0"/>
        <v>143</v>
      </c>
      <c r="G10" s="602">
        <v>27</v>
      </c>
      <c r="H10" s="602">
        <v>0</v>
      </c>
      <c r="I10" s="602">
        <v>3</v>
      </c>
      <c r="J10" s="602">
        <v>0</v>
      </c>
      <c r="K10" s="602">
        <v>1</v>
      </c>
      <c r="L10" s="602">
        <v>0</v>
      </c>
      <c r="M10" s="602">
        <f t="shared" si="1"/>
        <v>4</v>
      </c>
      <c r="N10" s="602">
        <v>31</v>
      </c>
      <c r="O10" s="602">
        <v>6</v>
      </c>
      <c r="P10" s="602">
        <v>180</v>
      </c>
      <c r="Q10" s="602">
        <v>3</v>
      </c>
      <c r="R10" s="602">
        <f t="shared" si="2"/>
        <v>183</v>
      </c>
      <c r="S10" s="521" t="s">
        <v>412</v>
      </c>
      <c r="T10" s="21"/>
      <c r="U10" s="1493"/>
      <c r="V10" s="1400"/>
      <c r="W10" s="1400"/>
      <c r="X10" s="1401"/>
      <c r="Y10" s="1401"/>
      <c r="Z10" s="1401"/>
      <c r="AA10" s="1401"/>
      <c r="AB10" s="1401"/>
      <c r="AC10" s="1316"/>
      <c r="AD10" s="1316"/>
      <c r="AE10" s="1402"/>
      <c r="AF10" s="1401"/>
      <c r="AG10" s="1402"/>
      <c r="AH10" s="1401"/>
      <c r="AI10" s="1401"/>
      <c r="AJ10" s="1401"/>
      <c r="AK10" s="1401"/>
      <c r="AL10" s="13"/>
      <c r="AM10" s="1397"/>
    </row>
    <row r="11" spans="1:39" ht="21" customHeight="1" x14ac:dyDescent="0.4">
      <c r="A11" s="520" t="s">
        <v>56</v>
      </c>
      <c r="B11" s="602">
        <v>425</v>
      </c>
      <c r="C11" s="602">
        <v>127</v>
      </c>
      <c r="D11" s="602">
        <v>44</v>
      </c>
      <c r="E11" s="602">
        <v>203</v>
      </c>
      <c r="F11" s="602">
        <f t="shared" si="0"/>
        <v>799</v>
      </c>
      <c r="G11" s="602">
        <v>286</v>
      </c>
      <c r="H11" s="602">
        <v>0</v>
      </c>
      <c r="I11" s="602">
        <v>1</v>
      </c>
      <c r="J11" s="602">
        <v>3</v>
      </c>
      <c r="K11" s="602">
        <v>0</v>
      </c>
      <c r="L11" s="602">
        <v>6</v>
      </c>
      <c r="M11" s="602">
        <f t="shared" si="1"/>
        <v>10</v>
      </c>
      <c r="N11" s="602">
        <v>296</v>
      </c>
      <c r="O11" s="602">
        <v>7</v>
      </c>
      <c r="P11" s="602">
        <v>1102</v>
      </c>
      <c r="Q11" s="602">
        <v>56</v>
      </c>
      <c r="R11" s="602">
        <f t="shared" si="2"/>
        <v>1158</v>
      </c>
      <c r="S11" s="521" t="s">
        <v>449</v>
      </c>
      <c r="T11" s="21"/>
      <c r="U11" s="1492"/>
      <c r="V11" s="1400"/>
      <c r="W11" s="1400"/>
      <c r="X11" s="1401"/>
      <c r="Y11" s="1401"/>
      <c r="Z11" s="1401"/>
      <c r="AA11" s="1401"/>
      <c r="AB11" s="1401"/>
      <c r="AC11" s="1316"/>
      <c r="AD11" s="1316"/>
      <c r="AE11" s="1402"/>
      <c r="AF11" s="1401"/>
      <c r="AG11" s="1402"/>
      <c r="AH11" s="1401"/>
      <c r="AI11" s="1401"/>
      <c r="AJ11" s="1401"/>
      <c r="AK11" s="1401"/>
      <c r="AL11" s="13"/>
      <c r="AM11" s="1397"/>
    </row>
    <row r="12" spans="1:39" ht="21" customHeight="1" x14ac:dyDescent="0.4">
      <c r="A12" s="520" t="s">
        <v>57</v>
      </c>
      <c r="B12" s="602">
        <v>304</v>
      </c>
      <c r="C12" s="602">
        <v>451</v>
      </c>
      <c r="D12" s="602">
        <v>14</v>
      </c>
      <c r="E12" s="602">
        <v>1554</v>
      </c>
      <c r="F12" s="602">
        <f t="shared" si="0"/>
        <v>2323</v>
      </c>
      <c r="G12" s="602">
        <v>776</v>
      </c>
      <c r="H12" s="602">
        <v>4</v>
      </c>
      <c r="I12" s="602">
        <v>26</v>
      </c>
      <c r="J12" s="602">
        <v>88</v>
      </c>
      <c r="K12" s="602">
        <v>91</v>
      </c>
      <c r="L12" s="602">
        <v>119</v>
      </c>
      <c r="M12" s="602">
        <f t="shared" si="1"/>
        <v>324</v>
      </c>
      <c r="N12" s="602">
        <v>1104</v>
      </c>
      <c r="O12" s="602">
        <v>192</v>
      </c>
      <c r="P12" s="602">
        <v>3619</v>
      </c>
      <c r="Q12" s="602">
        <v>0</v>
      </c>
      <c r="R12" s="602">
        <f t="shared" si="2"/>
        <v>3619</v>
      </c>
      <c r="S12" s="521" t="s">
        <v>413</v>
      </c>
      <c r="T12" s="21"/>
      <c r="U12" s="1492"/>
      <c r="V12" s="1400"/>
      <c r="W12" s="1400"/>
      <c r="X12" s="1401"/>
      <c r="Y12" s="1401"/>
      <c r="Z12" s="1401"/>
      <c r="AA12" s="1401"/>
      <c r="AB12" s="1401"/>
      <c r="AC12" s="1316"/>
      <c r="AD12" s="1316"/>
      <c r="AE12" s="1402"/>
      <c r="AF12" s="1401"/>
      <c r="AG12" s="1402"/>
      <c r="AH12" s="1401"/>
      <c r="AI12" s="1401"/>
      <c r="AJ12" s="1401"/>
      <c r="AK12" s="1401"/>
      <c r="AL12" s="13"/>
      <c r="AM12" s="1397"/>
    </row>
    <row r="13" spans="1:39" ht="21" customHeight="1" x14ac:dyDescent="0.4">
      <c r="A13" s="520" t="s">
        <v>361</v>
      </c>
      <c r="B13" s="602">
        <v>105</v>
      </c>
      <c r="C13" s="602">
        <v>19</v>
      </c>
      <c r="D13" s="602">
        <v>18</v>
      </c>
      <c r="E13" s="602">
        <v>3</v>
      </c>
      <c r="F13" s="602">
        <f t="shared" si="0"/>
        <v>145</v>
      </c>
      <c r="G13" s="602">
        <v>14</v>
      </c>
      <c r="H13" s="602">
        <v>0</v>
      </c>
      <c r="I13" s="602">
        <v>0</v>
      </c>
      <c r="J13" s="602">
        <v>0</v>
      </c>
      <c r="K13" s="602">
        <v>0</v>
      </c>
      <c r="L13" s="602">
        <v>0</v>
      </c>
      <c r="M13" s="602">
        <f t="shared" si="1"/>
        <v>0</v>
      </c>
      <c r="N13" s="602">
        <v>14</v>
      </c>
      <c r="O13" s="602">
        <v>0</v>
      </c>
      <c r="P13" s="602">
        <v>159</v>
      </c>
      <c r="Q13" s="602">
        <v>0</v>
      </c>
      <c r="R13" s="602">
        <f t="shared" si="2"/>
        <v>159</v>
      </c>
      <c r="S13" s="521" t="s">
        <v>414</v>
      </c>
      <c r="T13" s="21"/>
      <c r="U13" s="1492"/>
      <c r="V13" s="1400"/>
      <c r="W13" s="1400"/>
      <c r="X13" s="1401"/>
      <c r="Y13" s="1400"/>
      <c r="Z13" s="1400"/>
      <c r="AA13" s="1400"/>
      <c r="AB13" s="1400"/>
      <c r="AC13" s="1316"/>
      <c r="AD13" s="1316"/>
      <c r="AE13" s="1402"/>
      <c r="AF13" s="1401"/>
      <c r="AG13" s="1402"/>
      <c r="AH13" s="1401"/>
      <c r="AI13" s="1401"/>
      <c r="AJ13" s="1401"/>
      <c r="AK13" s="1401"/>
      <c r="AL13" s="1401"/>
      <c r="AM13" s="1397"/>
    </row>
    <row r="14" spans="1:39" ht="21" customHeight="1" x14ac:dyDescent="0.4">
      <c r="A14" s="520" t="s">
        <v>355</v>
      </c>
      <c r="B14" s="602">
        <v>13</v>
      </c>
      <c r="C14" s="602">
        <v>19</v>
      </c>
      <c r="D14" s="602">
        <v>0</v>
      </c>
      <c r="E14" s="602">
        <v>6</v>
      </c>
      <c r="F14" s="602">
        <f t="shared" si="0"/>
        <v>38</v>
      </c>
      <c r="G14" s="602">
        <v>4</v>
      </c>
      <c r="H14" s="602">
        <v>0</v>
      </c>
      <c r="I14" s="602">
        <v>0</v>
      </c>
      <c r="J14" s="602">
        <v>0</v>
      </c>
      <c r="K14" s="602">
        <v>0</v>
      </c>
      <c r="L14" s="602">
        <v>0</v>
      </c>
      <c r="M14" s="602">
        <f t="shared" si="1"/>
        <v>0</v>
      </c>
      <c r="N14" s="602">
        <v>4</v>
      </c>
      <c r="O14" s="602">
        <v>0</v>
      </c>
      <c r="P14" s="602">
        <v>42</v>
      </c>
      <c r="Q14" s="602">
        <v>0</v>
      </c>
      <c r="R14" s="602">
        <f t="shared" si="2"/>
        <v>42</v>
      </c>
      <c r="S14" s="521" t="s">
        <v>415</v>
      </c>
      <c r="T14" s="21"/>
      <c r="U14" s="1492"/>
      <c r="V14" s="1399"/>
      <c r="W14" s="1399"/>
      <c r="X14" s="447"/>
      <c r="Y14" s="1268"/>
      <c r="Z14" s="13"/>
      <c r="AA14" s="13"/>
      <c r="AB14" s="1268"/>
      <c r="AC14" s="581"/>
      <c r="AD14" s="581"/>
      <c r="AE14" s="13"/>
      <c r="AF14" s="13"/>
      <c r="AG14" s="13"/>
      <c r="AH14" s="13"/>
      <c r="AI14" s="13"/>
      <c r="AJ14" s="13"/>
      <c r="AK14" s="13"/>
      <c r="AL14" s="13"/>
      <c r="AM14" s="1397"/>
    </row>
    <row r="15" spans="1:39" ht="21" customHeight="1" x14ac:dyDescent="0.4">
      <c r="A15" s="520" t="s">
        <v>362</v>
      </c>
      <c r="B15" s="602">
        <v>138</v>
      </c>
      <c r="C15" s="602">
        <v>22</v>
      </c>
      <c r="D15" s="602">
        <v>61</v>
      </c>
      <c r="E15" s="602">
        <v>13</v>
      </c>
      <c r="F15" s="602">
        <f t="shared" si="0"/>
        <v>234</v>
      </c>
      <c r="G15" s="602">
        <v>262</v>
      </c>
      <c r="H15" s="602">
        <v>0</v>
      </c>
      <c r="I15" s="602">
        <v>76</v>
      </c>
      <c r="J15" s="602">
        <v>0</v>
      </c>
      <c r="K15" s="602">
        <v>0</v>
      </c>
      <c r="L15" s="602">
        <v>0</v>
      </c>
      <c r="M15" s="602">
        <f t="shared" si="1"/>
        <v>76</v>
      </c>
      <c r="N15" s="602">
        <v>338</v>
      </c>
      <c r="O15" s="602">
        <v>0</v>
      </c>
      <c r="P15" s="602">
        <v>572</v>
      </c>
      <c r="Q15" s="602">
        <v>0</v>
      </c>
      <c r="R15" s="602">
        <f t="shared" si="2"/>
        <v>572</v>
      </c>
      <c r="S15" s="521" t="s">
        <v>416</v>
      </c>
      <c r="T15" s="21"/>
      <c r="U15" s="1492"/>
      <c r="V15" s="1399"/>
      <c r="W15" s="1399"/>
      <c r="X15" s="447"/>
      <c r="Y15" s="1442"/>
      <c r="Z15" s="1442"/>
      <c r="AA15" s="1442"/>
      <c r="AB15" s="1442"/>
      <c r="AC15" s="581"/>
      <c r="AD15" s="581"/>
      <c r="AE15" s="1396"/>
      <c r="AF15" s="13"/>
      <c r="AG15" s="1396"/>
      <c r="AH15" s="13"/>
      <c r="AI15" s="13"/>
      <c r="AJ15" s="1366"/>
      <c r="AK15" s="13"/>
      <c r="AL15" s="13"/>
      <c r="AM15" s="1397"/>
    </row>
    <row r="16" spans="1:39" ht="21" customHeight="1" x14ac:dyDescent="0.4">
      <c r="A16" s="520" t="s">
        <v>363</v>
      </c>
      <c r="B16" s="602">
        <v>15</v>
      </c>
      <c r="C16" s="602">
        <v>10</v>
      </c>
      <c r="D16" s="602">
        <v>0</v>
      </c>
      <c r="E16" s="602">
        <v>9</v>
      </c>
      <c r="F16" s="602">
        <f t="shared" si="0"/>
        <v>34</v>
      </c>
      <c r="G16" s="602">
        <v>9</v>
      </c>
      <c r="H16" s="602">
        <v>0</v>
      </c>
      <c r="I16" s="602">
        <v>0</v>
      </c>
      <c r="J16" s="602">
        <v>0</v>
      </c>
      <c r="K16" s="602">
        <v>0</v>
      </c>
      <c r="L16" s="602">
        <v>0</v>
      </c>
      <c r="M16" s="602">
        <f t="shared" si="1"/>
        <v>0</v>
      </c>
      <c r="N16" s="602">
        <v>9</v>
      </c>
      <c r="O16" s="602">
        <v>0</v>
      </c>
      <c r="P16" s="602">
        <v>43</v>
      </c>
      <c r="Q16" s="602">
        <v>0</v>
      </c>
      <c r="R16" s="602">
        <f t="shared" si="2"/>
        <v>43</v>
      </c>
      <c r="S16" s="521" t="s">
        <v>417</v>
      </c>
      <c r="T16" s="21"/>
      <c r="U16" s="1492"/>
      <c r="V16" s="1399"/>
      <c r="W16" s="1399"/>
      <c r="X16" s="447"/>
      <c r="Y16" s="1347"/>
      <c r="Z16" s="1347"/>
      <c r="AA16" s="1347"/>
      <c r="AB16" s="1450"/>
      <c r="AC16" s="581"/>
      <c r="AD16" s="581"/>
      <c r="AE16" s="1403"/>
      <c r="AF16" s="1450"/>
      <c r="AG16" s="1403"/>
      <c r="AH16" s="1450"/>
      <c r="AI16" s="1450"/>
      <c r="AJ16" s="1450"/>
      <c r="AK16" s="1347"/>
      <c r="AL16" s="1347"/>
      <c r="AM16" s="1397"/>
    </row>
    <row r="17" spans="1:39" ht="21" customHeight="1" x14ac:dyDescent="0.4">
      <c r="A17" s="522" t="s">
        <v>158</v>
      </c>
      <c r="B17" s="602">
        <v>3</v>
      </c>
      <c r="C17" s="602">
        <v>7</v>
      </c>
      <c r="D17" s="602">
        <v>6</v>
      </c>
      <c r="E17" s="602">
        <v>11</v>
      </c>
      <c r="F17" s="602">
        <f t="shared" si="0"/>
        <v>27</v>
      </c>
      <c r="G17" s="602">
        <v>20</v>
      </c>
      <c r="H17" s="602">
        <v>5</v>
      </c>
      <c r="I17" s="602">
        <v>0</v>
      </c>
      <c r="J17" s="602">
        <v>0</v>
      </c>
      <c r="K17" s="602">
        <v>0</v>
      </c>
      <c r="L17" s="602">
        <v>0</v>
      </c>
      <c r="M17" s="602">
        <f t="shared" si="1"/>
        <v>0</v>
      </c>
      <c r="N17" s="602">
        <v>25</v>
      </c>
      <c r="O17" s="602">
        <v>0</v>
      </c>
      <c r="P17" s="602">
        <v>52</v>
      </c>
      <c r="Q17" s="602">
        <v>0</v>
      </c>
      <c r="R17" s="602">
        <f t="shared" si="2"/>
        <v>52</v>
      </c>
      <c r="S17" s="521" t="s">
        <v>418</v>
      </c>
      <c r="T17" s="21"/>
      <c r="U17" s="1492"/>
      <c r="V17" s="1404"/>
      <c r="W17" s="1404"/>
      <c r="X17" s="447"/>
      <c r="Y17" s="316"/>
      <c r="Z17" s="316"/>
      <c r="AA17" s="316"/>
      <c r="AB17" s="316"/>
      <c r="AC17" s="1452"/>
      <c r="AD17" s="1452"/>
      <c r="AE17" s="1405"/>
      <c r="AF17" s="316"/>
      <c r="AG17" s="1405"/>
      <c r="AH17" s="316"/>
      <c r="AI17" s="316"/>
      <c r="AJ17" s="316"/>
      <c r="AK17" s="316"/>
      <c r="AL17" s="316"/>
      <c r="AM17" s="1397"/>
    </row>
    <row r="18" spans="1:39" ht="21" customHeight="1" x14ac:dyDescent="0.4">
      <c r="A18" s="523" t="s">
        <v>309</v>
      </c>
      <c r="B18" s="602">
        <v>84</v>
      </c>
      <c r="C18" s="602">
        <v>51</v>
      </c>
      <c r="D18" s="602">
        <v>42</v>
      </c>
      <c r="E18" s="602">
        <v>14</v>
      </c>
      <c r="F18" s="602">
        <f t="shared" si="0"/>
        <v>191</v>
      </c>
      <c r="G18" s="602">
        <v>24</v>
      </c>
      <c r="H18" s="602">
        <v>0</v>
      </c>
      <c r="I18" s="602">
        <v>0</v>
      </c>
      <c r="J18" s="602">
        <v>0</v>
      </c>
      <c r="K18" s="602">
        <v>0</v>
      </c>
      <c r="L18" s="602">
        <v>0</v>
      </c>
      <c r="M18" s="602">
        <f t="shared" si="1"/>
        <v>0</v>
      </c>
      <c r="N18" s="602">
        <v>24</v>
      </c>
      <c r="O18" s="602">
        <v>0</v>
      </c>
      <c r="P18" s="602">
        <v>215</v>
      </c>
      <c r="Q18" s="602">
        <v>0</v>
      </c>
      <c r="R18" s="602">
        <f t="shared" si="2"/>
        <v>215</v>
      </c>
      <c r="S18" s="521" t="s">
        <v>419</v>
      </c>
      <c r="T18" s="21"/>
      <c r="U18" s="1492"/>
      <c r="V18" s="1399"/>
      <c r="W18" s="1399"/>
      <c r="X18" s="447"/>
      <c r="Y18" s="13"/>
      <c r="Z18" s="13"/>
      <c r="AA18" s="13"/>
      <c r="AB18" s="13"/>
      <c r="AC18" s="581"/>
      <c r="AD18" s="581"/>
      <c r="AE18" s="13"/>
      <c r="AF18" s="13"/>
      <c r="AG18" s="13"/>
      <c r="AH18" s="13"/>
      <c r="AI18" s="13"/>
      <c r="AJ18" s="13"/>
      <c r="AK18" s="13"/>
      <c r="AL18" s="13"/>
      <c r="AM18" s="1397"/>
    </row>
    <row r="19" spans="1:39" ht="21" customHeight="1" x14ac:dyDescent="0.4">
      <c r="A19" s="523" t="s">
        <v>308</v>
      </c>
      <c r="B19" s="602">
        <v>83</v>
      </c>
      <c r="C19" s="602">
        <v>86</v>
      </c>
      <c r="D19" s="602">
        <v>17</v>
      </c>
      <c r="E19" s="602">
        <v>85</v>
      </c>
      <c r="F19" s="602">
        <f t="shared" si="0"/>
        <v>271</v>
      </c>
      <c r="G19" s="602">
        <v>9</v>
      </c>
      <c r="H19" s="602">
        <v>0</v>
      </c>
      <c r="I19" s="602">
        <v>0</v>
      </c>
      <c r="J19" s="602">
        <v>0</v>
      </c>
      <c r="K19" s="602">
        <v>0</v>
      </c>
      <c r="L19" s="602">
        <v>0</v>
      </c>
      <c r="M19" s="602">
        <f t="shared" si="1"/>
        <v>0</v>
      </c>
      <c r="N19" s="602">
        <v>9</v>
      </c>
      <c r="O19" s="602">
        <v>0</v>
      </c>
      <c r="P19" s="602">
        <v>280</v>
      </c>
      <c r="Q19" s="602">
        <v>0</v>
      </c>
      <c r="R19" s="602">
        <f t="shared" si="2"/>
        <v>280</v>
      </c>
      <c r="S19" s="521" t="s">
        <v>420</v>
      </c>
      <c r="T19" s="21"/>
      <c r="U19" s="1492"/>
      <c r="V19" s="1399"/>
      <c r="W19" s="1406"/>
      <c r="X19" s="447"/>
      <c r="Y19" s="13"/>
      <c r="Z19" s="13"/>
      <c r="AA19" s="13"/>
      <c r="AB19" s="1366"/>
      <c r="AC19" s="581"/>
      <c r="AD19" s="581"/>
      <c r="AE19" s="1396"/>
      <c r="AF19" s="13"/>
      <c r="AG19" s="1396"/>
      <c r="AH19" s="13"/>
      <c r="AI19" s="13"/>
      <c r="AJ19" s="1366"/>
      <c r="AK19" s="13"/>
      <c r="AL19" s="13"/>
      <c r="AM19" s="1397"/>
    </row>
    <row r="20" spans="1:39" ht="21" customHeight="1" x14ac:dyDescent="0.4">
      <c r="A20" s="523" t="s">
        <v>364</v>
      </c>
      <c r="B20" s="602">
        <v>15</v>
      </c>
      <c r="C20" s="602">
        <v>9</v>
      </c>
      <c r="D20" s="602">
        <v>0</v>
      </c>
      <c r="E20" s="602">
        <v>8</v>
      </c>
      <c r="F20" s="602">
        <f t="shared" si="0"/>
        <v>32</v>
      </c>
      <c r="G20" s="602">
        <v>2</v>
      </c>
      <c r="H20" s="602">
        <v>0</v>
      </c>
      <c r="I20" s="602">
        <v>0</v>
      </c>
      <c r="J20" s="602">
        <v>0</v>
      </c>
      <c r="K20" s="602">
        <v>0</v>
      </c>
      <c r="L20" s="602">
        <v>0</v>
      </c>
      <c r="M20" s="602">
        <f t="shared" si="1"/>
        <v>0</v>
      </c>
      <c r="N20" s="602">
        <v>2</v>
      </c>
      <c r="O20" s="602">
        <v>0</v>
      </c>
      <c r="P20" s="602">
        <v>34</v>
      </c>
      <c r="Q20" s="602">
        <v>0</v>
      </c>
      <c r="R20" s="602">
        <f t="shared" si="2"/>
        <v>34</v>
      </c>
      <c r="S20" s="521" t="s">
        <v>421</v>
      </c>
      <c r="T20" s="21"/>
      <c r="U20" s="1492"/>
      <c r="V20" s="1399"/>
      <c r="W20" s="1406"/>
      <c r="X20" s="447"/>
      <c r="Y20" s="1347"/>
      <c r="Z20" s="1347"/>
      <c r="AA20" s="1347"/>
      <c r="AB20" s="1450"/>
      <c r="AC20" s="581"/>
      <c r="AD20" s="581"/>
      <c r="AE20" s="1403"/>
      <c r="AF20" s="1450"/>
      <c r="AG20" s="1403"/>
      <c r="AH20" s="1450"/>
      <c r="AI20" s="1450"/>
      <c r="AJ20" s="1450"/>
      <c r="AK20" s="1347"/>
      <c r="AL20" s="13"/>
      <c r="AM20" s="1397"/>
    </row>
    <row r="21" spans="1:39" ht="21" customHeight="1" x14ac:dyDescent="0.4">
      <c r="A21" s="523" t="s">
        <v>310</v>
      </c>
      <c r="B21" s="602">
        <v>61</v>
      </c>
      <c r="C21" s="602">
        <v>49</v>
      </c>
      <c r="D21" s="602">
        <v>33</v>
      </c>
      <c r="E21" s="602">
        <v>41</v>
      </c>
      <c r="F21" s="602">
        <f t="shared" si="0"/>
        <v>184</v>
      </c>
      <c r="G21" s="602">
        <v>0</v>
      </c>
      <c r="H21" s="602">
        <v>0</v>
      </c>
      <c r="I21" s="602">
        <v>0</v>
      </c>
      <c r="J21" s="602">
        <v>0</v>
      </c>
      <c r="K21" s="602">
        <v>1</v>
      </c>
      <c r="L21" s="602">
        <v>0</v>
      </c>
      <c r="M21" s="602">
        <f t="shared" si="1"/>
        <v>1</v>
      </c>
      <c r="N21" s="602">
        <v>1</v>
      </c>
      <c r="O21" s="602">
        <v>0</v>
      </c>
      <c r="P21" s="602">
        <v>185</v>
      </c>
      <c r="Q21" s="602">
        <v>0</v>
      </c>
      <c r="R21" s="602">
        <f t="shared" si="2"/>
        <v>185</v>
      </c>
      <c r="S21" s="521" t="s">
        <v>422</v>
      </c>
      <c r="T21" s="21"/>
      <c r="U21" s="1492"/>
      <c r="V21" s="1399"/>
      <c r="W21" s="1406"/>
      <c r="X21" s="447"/>
      <c r="Y21" s="1347"/>
      <c r="Z21" s="13"/>
      <c r="AA21" s="13"/>
      <c r="AB21" s="13"/>
      <c r="AC21" s="581"/>
      <c r="AD21" s="581"/>
      <c r="AE21" s="1396"/>
      <c r="AF21" s="13"/>
      <c r="AG21" s="1396"/>
      <c r="AH21" s="13"/>
      <c r="AI21" s="13"/>
      <c r="AJ21" s="13"/>
      <c r="AK21" s="13"/>
      <c r="AL21" s="13"/>
      <c r="AM21" s="1397"/>
    </row>
    <row r="22" spans="1:39" ht="21" customHeight="1" x14ac:dyDescent="0.4">
      <c r="A22" s="523" t="s">
        <v>356</v>
      </c>
      <c r="B22" s="602">
        <v>19</v>
      </c>
      <c r="C22" s="602">
        <v>4</v>
      </c>
      <c r="D22" s="602">
        <v>12</v>
      </c>
      <c r="E22" s="602">
        <v>8</v>
      </c>
      <c r="F22" s="602">
        <f t="shared" si="0"/>
        <v>43</v>
      </c>
      <c r="G22" s="602">
        <v>3</v>
      </c>
      <c r="H22" s="602">
        <v>0</v>
      </c>
      <c r="I22" s="602">
        <v>0</v>
      </c>
      <c r="J22" s="602">
        <v>0</v>
      </c>
      <c r="K22" s="602">
        <v>0</v>
      </c>
      <c r="L22" s="602">
        <v>0</v>
      </c>
      <c r="M22" s="602">
        <f t="shared" si="1"/>
        <v>0</v>
      </c>
      <c r="N22" s="602">
        <v>3</v>
      </c>
      <c r="O22" s="602">
        <v>0</v>
      </c>
      <c r="P22" s="602">
        <v>46</v>
      </c>
      <c r="Q22" s="602">
        <v>0</v>
      </c>
      <c r="R22" s="602">
        <f t="shared" si="2"/>
        <v>46</v>
      </c>
      <c r="S22" s="521" t="s">
        <v>423</v>
      </c>
      <c r="T22" s="21"/>
      <c r="U22" s="1494"/>
      <c r="V22" s="1406"/>
      <c r="W22" s="1407"/>
      <c r="X22" s="447"/>
      <c r="Y22" s="1347"/>
      <c r="Z22" s="13"/>
      <c r="AA22" s="13"/>
      <c r="AB22" s="1366"/>
      <c r="AC22" s="581"/>
      <c r="AD22" s="581"/>
      <c r="AE22" s="1396"/>
      <c r="AF22" s="13"/>
      <c r="AG22" s="1396"/>
      <c r="AH22" s="13"/>
      <c r="AI22" s="13"/>
      <c r="AJ22" s="13"/>
      <c r="AK22" s="13"/>
      <c r="AL22" s="13"/>
      <c r="AM22" s="1397"/>
    </row>
    <row r="23" spans="1:39" ht="21" customHeight="1" x14ac:dyDescent="0.4">
      <c r="A23" s="524" t="s">
        <v>82</v>
      </c>
      <c r="B23" s="602">
        <v>825</v>
      </c>
      <c r="C23" s="602">
        <v>119</v>
      </c>
      <c r="D23" s="602">
        <v>356</v>
      </c>
      <c r="E23" s="602">
        <v>142</v>
      </c>
      <c r="F23" s="602">
        <f t="shared" si="0"/>
        <v>1442</v>
      </c>
      <c r="G23" s="602">
        <v>1133</v>
      </c>
      <c r="H23" s="602">
        <v>7</v>
      </c>
      <c r="I23" s="602">
        <v>958</v>
      </c>
      <c r="J23" s="602">
        <v>466</v>
      </c>
      <c r="K23" s="602">
        <v>40</v>
      </c>
      <c r="L23" s="602">
        <v>461</v>
      </c>
      <c r="M23" s="602">
        <f t="shared" si="1"/>
        <v>1925</v>
      </c>
      <c r="N23" s="602">
        <v>3065</v>
      </c>
      <c r="O23" s="602">
        <v>1817</v>
      </c>
      <c r="P23" s="602">
        <v>6324</v>
      </c>
      <c r="Q23" s="602">
        <v>28</v>
      </c>
      <c r="R23" s="602">
        <f t="shared" si="2"/>
        <v>6352</v>
      </c>
      <c r="S23" s="521" t="s">
        <v>424</v>
      </c>
      <c r="T23" s="21"/>
      <c r="U23" s="1494"/>
      <c r="V23" s="1406"/>
      <c r="W23" s="1407"/>
      <c r="X23" s="447"/>
      <c r="Y23" s="1347"/>
      <c r="Z23" s="13"/>
      <c r="AA23" s="1366"/>
      <c r="AB23" s="1366"/>
      <c r="AC23" s="581"/>
      <c r="AD23" s="581"/>
      <c r="AE23" s="1396"/>
      <c r="AF23" s="13"/>
      <c r="AG23" s="1396"/>
      <c r="AH23" s="13"/>
      <c r="AI23" s="13"/>
      <c r="AJ23" s="13"/>
      <c r="AK23" s="13"/>
      <c r="AL23" s="13"/>
      <c r="AM23" s="1397"/>
    </row>
    <row r="24" spans="1:39" ht="21" customHeight="1" x14ac:dyDescent="0.4">
      <c r="A24" s="523" t="s">
        <v>163</v>
      </c>
      <c r="B24" s="602">
        <v>72</v>
      </c>
      <c r="C24" s="602">
        <v>67</v>
      </c>
      <c r="D24" s="602">
        <v>0</v>
      </c>
      <c r="E24" s="602">
        <v>80</v>
      </c>
      <c r="F24" s="602">
        <f t="shared" si="0"/>
        <v>219</v>
      </c>
      <c r="G24" s="602">
        <v>130</v>
      </c>
      <c r="H24" s="602">
        <v>0</v>
      </c>
      <c r="I24" s="602">
        <v>2</v>
      </c>
      <c r="J24" s="602">
        <v>0</v>
      </c>
      <c r="K24" s="602">
        <v>0</v>
      </c>
      <c r="L24" s="602">
        <v>4</v>
      </c>
      <c r="M24" s="602">
        <f t="shared" si="1"/>
        <v>6</v>
      </c>
      <c r="N24" s="602">
        <v>136</v>
      </c>
      <c r="O24" s="602">
        <v>1</v>
      </c>
      <c r="P24" s="602">
        <v>356</v>
      </c>
      <c r="Q24" s="602">
        <v>0</v>
      </c>
      <c r="R24" s="602">
        <f t="shared" si="2"/>
        <v>356</v>
      </c>
      <c r="S24" s="521" t="s">
        <v>425</v>
      </c>
      <c r="T24" s="21"/>
      <c r="U24" s="1494"/>
      <c r="V24" s="1406"/>
      <c r="W24" s="1407"/>
      <c r="X24" s="447"/>
      <c r="Y24" s="1347"/>
      <c r="Z24" s="13"/>
      <c r="AA24" s="1366"/>
      <c r="AB24" s="1366"/>
      <c r="AC24" s="581"/>
      <c r="AD24" s="581"/>
      <c r="AE24" s="1396"/>
      <c r="AF24" s="13"/>
      <c r="AG24" s="1396"/>
      <c r="AH24" s="13"/>
      <c r="AI24" s="13"/>
      <c r="AJ24" s="13"/>
      <c r="AK24" s="13"/>
      <c r="AL24" s="13"/>
      <c r="AM24" s="1397"/>
    </row>
    <row r="25" spans="1:39" ht="21" customHeight="1" x14ac:dyDescent="0.4">
      <c r="A25" s="526" t="s">
        <v>164</v>
      </c>
      <c r="B25" s="602">
        <v>112</v>
      </c>
      <c r="C25" s="602">
        <v>19</v>
      </c>
      <c r="D25" s="602">
        <v>0</v>
      </c>
      <c r="E25" s="602">
        <v>28</v>
      </c>
      <c r="F25" s="602">
        <f t="shared" si="0"/>
        <v>159</v>
      </c>
      <c r="G25" s="602">
        <v>39</v>
      </c>
      <c r="H25" s="602">
        <v>0</v>
      </c>
      <c r="I25" s="602">
        <v>0</v>
      </c>
      <c r="J25" s="602">
        <v>0</v>
      </c>
      <c r="K25" s="602">
        <v>0</v>
      </c>
      <c r="L25" s="602">
        <v>0</v>
      </c>
      <c r="M25" s="602">
        <f t="shared" si="1"/>
        <v>0</v>
      </c>
      <c r="N25" s="602">
        <v>39</v>
      </c>
      <c r="O25" s="602">
        <v>0</v>
      </c>
      <c r="P25" s="602">
        <v>198</v>
      </c>
      <c r="Q25" s="602">
        <v>0</v>
      </c>
      <c r="R25" s="602">
        <f t="shared" si="2"/>
        <v>198</v>
      </c>
      <c r="S25" s="527" t="s">
        <v>426</v>
      </c>
      <c r="T25" s="21"/>
      <c r="U25" s="1494"/>
      <c r="V25" s="1406"/>
      <c r="W25" s="1407"/>
      <c r="X25" s="447"/>
      <c r="Y25" s="1347"/>
      <c r="Z25" s="13"/>
      <c r="AA25" s="1366"/>
      <c r="AB25" s="1366"/>
      <c r="AC25" s="581"/>
      <c r="AD25" s="581"/>
      <c r="AE25" s="1396"/>
      <c r="AF25" s="13"/>
      <c r="AG25" s="1396"/>
      <c r="AH25" s="13"/>
      <c r="AI25" s="13"/>
      <c r="AJ25" s="13"/>
      <c r="AK25" s="13"/>
      <c r="AL25" s="13"/>
      <c r="AM25" s="1397"/>
    </row>
    <row r="26" spans="1:39" ht="21" customHeight="1" x14ac:dyDescent="0.4">
      <c r="A26" s="545" t="s">
        <v>562</v>
      </c>
      <c r="B26" s="602">
        <v>101</v>
      </c>
      <c r="C26" s="602">
        <v>10</v>
      </c>
      <c r="D26" s="602">
        <v>66</v>
      </c>
      <c r="E26" s="602">
        <v>73</v>
      </c>
      <c r="F26" s="602">
        <f t="shared" si="0"/>
        <v>250</v>
      </c>
      <c r="G26" s="602">
        <v>183</v>
      </c>
      <c r="H26" s="602">
        <v>1</v>
      </c>
      <c r="I26" s="602">
        <v>6</v>
      </c>
      <c r="J26" s="602">
        <v>2</v>
      </c>
      <c r="K26" s="602">
        <v>1</v>
      </c>
      <c r="L26" s="602">
        <v>8</v>
      </c>
      <c r="M26" s="602">
        <f t="shared" si="1"/>
        <v>17</v>
      </c>
      <c r="N26" s="602">
        <v>201</v>
      </c>
      <c r="O26" s="602">
        <v>42</v>
      </c>
      <c r="P26" s="602">
        <v>493</v>
      </c>
      <c r="Q26" s="602">
        <v>3</v>
      </c>
      <c r="R26" s="602">
        <f t="shared" si="2"/>
        <v>496</v>
      </c>
      <c r="S26" s="546" t="s">
        <v>563</v>
      </c>
      <c r="T26" s="21"/>
      <c r="U26" s="1495"/>
      <c r="V26" s="1430"/>
      <c r="W26" s="1407"/>
      <c r="X26" s="447"/>
      <c r="Y26" s="1347"/>
      <c r="Z26" s="13"/>
      <c r="AA26" s="1366"/>
      <c r="AB26" s="1366"/>
      <c r="AC26" s="1264"/>
      <c r="AD26" s="1264"/>
      <c r="AE26" s="1396"/>
      <c r="AF26" s="13"/>
      <c r="AG26" s="1396"/>
      <c r="AH26" s="13"/>
      <c r="AI26" s="13"/>
      <c r="AJ26" s="13"/>
      <c r="AK26" s="13"/>
      <c r="AL26" s="13"/>
      <c r="AM26" s="1397"/>
    </row>
    <row r="27" spans="1:39" s="449" customFormat="1" ht="21" customHeight="1" x14ac:dyDescent="0.4">
      <c r="A27" s="1076" t="s">
        <v>617</v>
      </c>
      <c r="B27" s="602">
        <v>259</v>
      </c>
      <c r="C27" s="602">
        <v>101</v>
      </c>
      <c r="D27" s="602">
        <v>4</v>
      </c>
      <c r="E27" s="602">
        <v>44</v>
      </c>
      <c r="F27" s="602">
        <f t="shared" si="0"/>
        <v>408</v>
      </c>
      <c r="G27" s="602">
        <v>47</v>
      </c>
      <c r="H27" s="602">
        <v>0</v>
      </c>
      <c r="I27" s="602">
        <v>0</v>
      </c>
      <c r="J27" s="602">
        <v>0</v>
      </c>
      <c r="K27" s="602">
        <v>0</v>
      </c>
      <c r="L27" s="602">
        <v>0</v>
      </c>
      <c r="M27" s="602">
        <f t="shared" si="1"/>
        <v>0</v>
      </c>
      <c r="N27" s="602">
        <v>47</v>
      </c>
      <c r="O27" s="602">
        <v>0</v>
      </c>
      <c r="P27" s="602">
        <v>455</v>
      </c>
      <c r="Q27" s="602">
        <v>0</v>
      </c>
      <c r="R27" s="602">
        <f t="shared" si="2"/>
        <v>455</v>
      </c>
      <c r="S27" s="1077" t="s">
        <v>681</v>
      </c>
      <c r="T27" s="21"/>
      <c r="U27" s="1495"/>
      <c r="V27" s="1430"/>
      <c r="W27" s="1407"/>
      <c r="X27" s="447"/>
      <c r="Y27" s="1347"/>
      <c r="Z27" s="1347"/>
      <c r="AA27" s="1347"/>
      <c r="AB27" s="1450"/>
      <c r="AC27" s="1286"/>
      <c r="AD27" s="1286"/>
      <c r="AE27" s="1403"/>
      <c r="AF27" s="1450"/>
      <c r="AG27" s="1403"/>
      <c r="AH27" s="1450"/>
      <c r="AI27" s="1450"/>
      <c r="AJ27" s="1450"/>
      <c r="AK27" s="1347"/>
      <c r="AL27" s="13"/>
      <c r="AM27" s="1397"/>
    </row>
    <row r="28" spans="1:39" s="454" customFormat="1" ht="21" customHeight="1" thickBot="1" x14ac:dyDescent="0.45">
      <c r="A28" s="1078" t="s">
        <v>919</v>
      </c>
      <c r="B28" s="1075">
        <v>207</v>
      </c>
      <c r="C28" s="1075">
        <v>43</v>
      </c>
      <c r="D28" s="1075">
        <v>10</v>
      </c>
      <c r="E28" s="1075">
        <v>214</v>
      </c>
      <c r="F28" s="1075">
        <f t="shared" si="0"/>
        <v>474</v>
      </c>
      <c r="G28" s="1075">
        <v>139</v>
      </c>
      <c r="H28" s="1075">
        <v>21</v>
      </c>
      <c r="I28" s="1075">
        <v>2</v>
      </c>
      <c r="J28" s="1075">
        <v>5</v>
      </c>
      <c r="K28" s="1075">
        <v>7</v>
      </c>
      <c r="L28" s="1075">
        <v>39</v>
      </c>
      <c r="M28" s="1075">
        <f t="shared" si="1"/>
        <v>53</v>
      </c>
      <c r="N28" s="1075">
        <v>213</v>
      </c>
      <c r="O28" s="1075">
        <v>241</v>
      </c>
      <c r="P28" s="1075">
        <v>928</v>
      </c>
      <c r="Q28" s="1075">
        <v>0</v>
      </c>
      <c r="R28" s="1075">
        <f t="shared" si="2"/>
        <v>928</v>
      </c>
      <c r="S28" s="1079" t="s">
        <v>918</v>
      </c>
      <c r="T28" s="21"/>
      <c r="U28" s="1495"/>
      <c r="V28" s="1430"/>
      <c r="W28" s="1407"/>
      <c r="X28" s="447"/>
      <c r="Y28" s="1347"/>
      <c r="Z28" s="13"/>
      <c r="AA28" s="1366"/>
      <c r="AB28" s="1366"/>
      <c r="AC28" s="1286"/>
      <c r="AD28" s="1286"/>
      <c r="AE28" s="1396"/>
      <c r="AF28" s="13"/>
      <c r="AG28" s="1396"/>
      <c r="AH28" s="13"/>
      <c r="AI28" s="13"/>
      <c r="AJ28" s="1366"/>
      <c r="AK28" s="1366"/>
      <c r="AL28" s="13"/>
      <c r="AM28" s="1397"/>
    </row>
    <row r="29" spans="1:39" s="459" customFormat="1" ht="21" customHeight="1" thickBot="1" x14ac:dyDescent="0.45">
      <c r="A29" s="548" t="s">
        <v>550</v>
      </c>
      <c r="B29" s="567">
        <f>SUM(B9:B28)</f>
        <v>3212</v>
      </c>
      <c r="C29" s="567">
        <f>SUM(C9:C28)</f>
        <v>1284</v>
      </c>
      <c r="D29" s="549">
        <f>SUM(D9:D28)</f>
        <v>762</v>
      </c>
      <c r="E29" s="549">
        <f>SUM(E9:E28)</f>
        <v>2605</v>
      </c>
      <c r="F29" s="549">
        <f t="shared" si="0"/>
        <v>7863</v>
      </c>
      <c r="G29" s="549">
        <f t="shared" ref="G29:L29" si="3">SUM(G9:G28)</f>
        <v>3124</v>
      </c>
      <c r="H29" s="549">
        <f t="shared" si="3"/>
        <v>39</v>
      </c>
      <c r="I29" s="549">
        <f t="shared" si="3"/>
        <v>1074</v>
      </c>
      <c r="J29" s="549">
        <f t="shared" si="3"/>
        <v>564</v>
      </c>
      <c r="K29" s="549">
        <f t="shared" si="3"/>
        <v>141</v>
      </c>
      <c r="L29" s="549">
        <f t="shared" si="3"/>
        <v>637</v>
      </c>
      <c r="M29" s="549">
        <f t="shared" si="1"/>
        <v>2416</v>
      </c>
      <c r="N29" s="549">
        <f>SUM(N9:N28)</f>
        <v>5579</v>
      </c>
      <c r="O29" s="549">
        <f>SUM(O9:O28)</f>
        <v>2310</v>
      </c>
      <c r="P29" s="549">
        <f>SUM(P9:P28)</f>
        <v>15752</v>
      </c>
      <c r="Q29" s="549">
        <f>SUM(Q9:Q28)</f>
        <v>90</v>
      </c>
      <c r="R29" s="549">
        <f t="shared" si="2"/>
        <v>15842</v>
      </c>
      <c r="S29" s="550" t="s">
        <v>682</v>
      </c>
      <c r="T29" s="1496"/>
      <c r="U29" s="1497"/>
      <c r="V29" s="1431"/>
      <c r="W29" s="1408"/>
      <c r="X29" s="1409"/>
      <c r="Y29" s="1410"/>
      <c r="Z29" s="1410"/>
      <c r="AA29" s="1410"/>
      <c r="AB29" s="1410"/>
      <c r="AC29" s="1411"/>
      <c r="AD29" s="1411"/>
      <c r="AE29" s="1410"/>
      <c r="AF29" s="1410"/>
      <c r="AG29" s="1410"/>
      <c r="AH29" s="1410"/>
      <c r="AI29" s="1410"/>
      <c r="AJ29" s="1410"/>
      <c r="AK29" s="1410"/>
      <c r="AL29" s="1410"/>
      <c r="AM29" s="1412"/>
    </row>
    <row r="30" spans="1:39" ht="21" customHeight="1" thickBot="1" x14ac:dyDescent="0.4">
      <c r="A30" s="551" t="s">
        <v>696</v>
      </c>
      <c r="B30" s="552">
        <v>15239</v>
      </c>
      <c r="C30" s="552">
        <v>9545</v>
      </c>
      <c r="D30" s="552">
        <v>684</v>
      </c>
      <c r="E30" s="552">
        <v>2387</v>
      </c>
      <c r="F30" s="549">
        <v>27855</v>
      </c>
      <c r="G30" s="552">
        <v>30648</v>
      </c>
      <c r="H30" s="552">
        <v>473</v>
      </c>
      <c r="I30" s="552">
        <v>938</v>
      </c>
      <c r="J30" s="552">
        <v>501</v>
      </c>
      <c r="K30" s="552">
        <v>453</v>
      </c>
      <c r="L30" s="552">
        <v>2342</v>
      </c>
      <c r="M30" s="549">
        <v>4234</v>
      </c>
      <c r="N30" s="549">
        <v>35355</v>
      </c>
      <c r="O30" s="552">
        <v>3632</v>
      </c>
      <c r="P30" s="549">
        <v>66842</v>
      </c>
      <c r="Q30" s="552">
        <v>2652</v>
      </c>
      <c r="R30" s="552">
        <v>69494</v>
      </c>
      <c r="S30" s="553" t="s">
        <v>859</v>
      </c>
      <c r="T30" s="442"/>
      <c r="U30" s="1432"/>
      <c r="V30" s="1453"/>
      <c r="W30" s="1415"/>
      <c r="X30" s="1402"/>
      <c r="Y30" s="1345"/>
      <c r="Z30" s="1401"/>
      <c r="AA30" s="1402"/>
      <c r="AB30" s="1401"/>
      <c r="AC30" s="1402"/>
      <c r="AD30" s="1402"/>
      <c r="AE30" s="1402"/>
      <c r="AF30" s="1402"/>
      <c r="AG30" s="1402"/>
      <c r="AH30" s="1402"/>
      <c r="AI30" s="1402"/>
      <c r="AJ30" s="1402"/>
      <c r="AK30" s="1402"/>
      <c r="AL30" s="13"/>
      <c r="AM30" s="1397"/>
    </row>
    <row r="31" spans="1:39" ht="21" customHeight="1" thickBot="1" x14ac:dyDescent="0.4">
      <c r="A31" s="528" t="s">
        <v>618</v>
      </c>
      <c r="B31" s="554">
        <v>25046</v>
      </c>
      <c r="C31" s="554">
        <v>14747</v>
      </c>
      <c r="D31" s="554">
        <v>4308</v>
      </c>
      <c r="E31" s="554">
        <v>11024</v>
      </c>
      <c r="F31" s="552">
        <v>55125</v>
      </c>
      <c r="G31" s="554">
        <v>44771</v>
      </c>
      <c r="H31" s="554">
        <v>615</v>
      </c>
      <c r="I31" s="554">
        <v>2979</v>
      </c>
      <c r="J31" s="554">
        <v>1477</v>
      </c>
      <c r="K31" s="554">
        <v>836</v>
      </c>
      <c r="L31" s="554">
        <v>3711</v>
      </c>
      <c r="M31" s="549">
        <v>9003</v>
      </c>
      <c r="N31" s="552">
        <v>54389</v>
      </c>
      <c r="O31" s="554">
        <v>7573</v>
      </c>
      <c r="P31" s="552">
        <v>117087</v>
      </c>
      <c r="Q31" s="554">
        <v>2868</v>
      </c>
      <c r="R31" s="554">
        <v>119955</v>
      </c>
      <c r="S31" s="503" t="s">
        <v>697</v>
      </c>
      <c r="T31" s="257"/>
      <c r="U31" s="1413"/>
      <c r="V31" s="1428"/>
      <c r="W31" s="1435"/>
      <c r="X31" s="447"/>
      <c r="Y31" s="1391"/>
      <c r="Z31" s="13"/>
      <c r="AA31" s="13"/>
      <c r="AB31" s="13"/>
      <c r="AC31" s="1396"/>
      <c r="AD31" s="1396"/>
      <c r="AE31" s="1396"/>
      <c r="AF31" s="1396"/>
      <c r="AG31" s="1396"/>
      <c r="AH31" s="1396"/>
      <c r="AI31" s="1396"/>
      <c r="AJ31" s="1396"/>
      <c r="AK31" s="1396"/>
      <c r="AL31" s="13"/>
      <c r="AM31" s="1397"/>
    </row>
    <row r="32" spans="1:39" ht="15.75" customHeight="1" thickBot="1" x14ac:dyDescent="0.4">
      <c r="A32" s="555" t="s">
        <v>623</v>
      </c>
      <c r="B32" s="556">
        <v>0</v>
      </c>
      <c r="C32" s="556">
        <v>0</v>
      </c>
      <c r="D32" s="556">
        <v>0</v>
      </c>
      <c r="E32" s="556">
        <v>0</v>
      </c>
      <c r="F32" s="556">
        <v>0</v>
      </c>
      <c r="G32" s="556">
        <v>0</v>
      </c>
      <c r="H32" s="556">
        <v>0</v>
      </c>
      <c r="I32" s="556">
        <v>0</v>
      </c>
      <c r="J32" s="556">
        <v>0</v>
      </c>
      <c r="K32" s="556">
        <v>0</v>
      </c>
      <c r="L32" s="556">
        <v>0</v>
      </c>
      <c r="M32" s="556">
        <v>0</v>
      </c>
      <c r="N32" s="556">
        <v>0</v>
      </c>
      <c r="O32" s="556">
        <v>0</v>
      </c>
      <c r="P32" s="557">
        <v>0</v>
      </c>
      <c r="Q32" s="557">
        <v>0</v>
      </c>
      <c r="R32" s="556">
        <v>0</v>
      </c>
      <c r="S32" s="491" t="s">
        <v>552</v>
      </c>
      <c r="T32" s="257"/>
      <c r="U32" s="1436"/>
      <c r="V32" s="1433"/>
      <c r="W32" s="1436"/>
      <c r="X32" s="1414"/>
      <c r="Y32" s="1414"/>
      <c r="Z32" s="1414"/>
      <c r="AA32" s="1414"/>
      <c r="AB32" s="1414"/>
      <c r="AC32" s="1414"/>
      <c r="AD32" s="1414"/>
      <c r="AE32" s="1414"/>
      <c r="AF32" s="1414"/>
      <c r="AG32" s="1414"/>
      <c r="AH32" s="1414"/>
      <c r="AI32" s="1414"/>
      <c r="AJ32" s="1414"/>
      <c r="AK32" s="1414"/>
      <c r="AL32" s="1414"/>
      <c r="AM32" s="1397"/>
    </row>
    <row r="33" spans="1:39" ht="21" customHeight="1" x14ac:dyDescent="0.25">
      <c r="A33" s="492" t="s">
        <v>103</v>
      </c>
      <c r="B33" s="989">
        <v>153</v>
      </c>
      <c r="C33" s="989">
        <v>59</v>
      </c>
      <c r="D33" s="989">
        <v>23</v>
      </c>
      <c r="E33" s="989">
        <v>196</v>
      </c>
      <c r="F33" s="989">
        <f t="shared" ref="F33:F46" si="4">SUM(B33:E33)</f>
        <v>431</v>
      </c>
      <c r="G33" s="989">
        <v>109</v>
      </c>
      <c r="H33" s="989">
        <v>46</v>
      </c>
      <c r="I33" s="989">
        <v>0</v>
      </c>
      <c r="J33" s="989">
        <v>0</v>
      </c>
      <c r="K33" s="989">
        <v>1</v>
      </c>
      <c r="L33" s="989">
        <v>0</v>
      </c>
      <c r="M33" s="989">
        <f t="shared" ref="M33:M44" si="5">SUM(I33:L33)</f>
        <v>1</v>
      </c>
      <c r="N33" s="989">
        <v>156</v>
      </c>
      <c r="O33" s="989">
        <v>3</v>
      </c>
      <c r="P33" s="989">
        <v>590</v>
      </c>
      <c r="Q33" s="989">
        <v>4</v>
      </c>
      <c r="R33" s="989">
        <f t="shared" ref="R33:R46" si="6">SUM(P33:Q33)</f>
        <v>594</v>
      </c>
      <c r="S33" s="558" t="s">
        <v>390</v>
      </c>
      <c r="T33" s="1438"/>
      <c r="U33" s="1437"/>
      <c r="V33" s="1498"/>
      <c r="W33" s="1437"/>
      <c r="X33" s="1414"/>
      <c r="Y33" s="1346"/>
      <c r="Z33" s="1346"/>
      <c r="AA33" s="1346"/>
      <c r="AB33" s="1346"/>
      <c r="AC33" s="1439"/>
      <c r="AD33" s="1439"/>
      <c r="AE33" s="1439"/>
      <c r="AF33" s="1439"/>
      <c r="AG33" s="1439"/>
      <c r="AH33" s="1439"/>
      <c r="AI33" s="1439"/>
      <c r="AJ33" s="1439"/>
      <c r="AK33" s="1346"/>
      <c r="AL33" s="1414"/>
      <c r="AM33" s="1397"/>
    </row>
    <row r="34" spans="1:39" ht="21" customHeight="1" x14ac:dyDescent="0.35">
      <c r="A34" s="496" t="s">
        <v>36</v>
      </c>
      <c r="B34" s="559">
        <v>442</v>
      </c>
      <c r="C34" s="559">
        <v>120</v>
      </c>
      <c r="D34" s="559">
        <v>53</v>
      </c>
      <c r="E34" s="559">
        <v>327</v>
      </c>
      <c r="F34" s="559">
        <f t="shared" si="4"/>
        <v>942</v>
      </c>
      <c r="G34" s="559">
        <v>735</v>
      </c>
      <c r="H34" s="559">
        <v>76</v>
      </c>
      <c r="I34" s="559">
        <v>51</v>
      </c>
      <c r="J34" s="559">
        <v>1</v>
      </c>
      <c r="K34" s="559">
        <v>11</v>
      </c>
      <c r="L34" s="559">
        <v>37</v>
      </c>
      <c r="M34" s="536">
        <f t="shared" si="5"/>
        <v>100</v>
      </c>
      <c r="N34" s="989">
        <v>911</v>
      </c>
      <c r="O34" s="559">
        <v>1014</v>
      </c>
      <c r="P34" s="540">
        <v>2867</v>
      </c>
      <c r="Q34" s="541">
        <v>79</v>
      </c>
      <c r="R34" s="536">
        <f t="shared" si="6"/>
        <v>2946</v>
      </c>
      <c r="S34" s="560" t="s">
        <v>392</v>
      </c>
      <c r="T34" s="1294"/>
      <c r="U34" s="1415"/>
      <c r="V34" s="1434"/>
      <c r="W34" s="1415"/>
      <c r="X34" s="1401"/>
      <c r="Y34" s="1401"/>
      <c r="Z34" s="1401"/>
      <c r="AA34" s="1401"/>
      <c r="AB34" s="1401"/>
      <c r="AC34" s="1402"/>
      <c r="AD34" s="1402"/>
      <c r="AE34" s="1402"/>
      <c r="AF34" s="1402"/>
      <c r="AG34" s="1402"/>
      <c r="AH34" s="1402"/>
      <c r="AI34" s="1402"/>
      <c r="AJ34" s="1402"/>
      <c r="AK34" s="1402"/>
      <c r="AL34" s="13"/>
      <c r="AM34" s="1397"/>
    </row>
    <row r="35" spans="1:39" ht="21" customHeight="1" x14ac:dyDescent="0.35">
      <c r="A35" s="496" t="s">
        <v>123</v>
      </c>
      <c r="B35" s="559">
        <v>665</v>
      </c>
      <c r="C35" s="559">
        <v>59</v>
      </c>
      <c r="D35" s="559">
        <v>174</v>
      </c>
      <c r="E35" s="559">
        <v>647</v>
      </c>
      <c r="F35" s="559">
        <f t="shared" si="4"/>
        <v>1545</v>
      </c>
      <c r="G35" s="559">
        <v>107</v>
      </c>
      <c r="H35" s="559">
        <v>0</v>
      </c>
      <c r="I35" s="559">
        <v>243</v>
      </c>
      <c r="J35" s="559">
        <v>284</v>
      </c>
      <c r="K35" s="559">
        <v>593</v>
      </c>
      <c r="L35" s="559">
        <v>97</v>
      </c>
      <c r="M35" s="536">
        <f t="shared" si="5"/>
        <v>1217</v>
      </c>
      <c r="N35" s="989">
        <v>1324</v>
      </c>
      <c r="O35" s="559">
        <v>1063</v>
      </c>
      <c r="P35" s="540">
        <v>3932</v>
      </c>
      <c r="Q35" s="541">
        <v>4</v>
      </c>
      <c r="R35" s="536">
        <f t="shared" si="6"/>
        <v>3936</v>
      </c>
      <c r="S35" s="560" t="s">
        <v>396</v>
      </c>
      <c r="T35" s="1293"/>
      <c r="U35" s="1415"/>
      <c r="V35" s="1434"/>
      <c r="W35" s="1415"/>
      <c r="X35" s="1401"/>
      <c r="Y35" s="1401"/>
      <c r="Z35" s="1401"/>
      <c r="AA35" s="1401"/>
      <c r="AB35" s="1401"/>
      <c r="AC35" s="1401"/>
      <c r="AD35" s="1401"/>
      <c r="AE35" s="1401"/>
      <c r="AF35" s="1401"/>
      <c r="AG35" s="1401"/>
      <c r="AH35" s="1401"/>
      <c r="AI35" s="1401"/>
      <c r="AJ35" s="1401"/>
      <c r="AK35" s="1401"/>
      <c r="AL35" s="13"/>
      <c r="AM35" s="1397"/>
    </row>
    <row r="36" spans="1:39" s="454" customFormat="1" ht="21" customHeight="1" x14ac:dyDescent="0.35">
      <c r="A36" s="1080" t="s">
        <v>928</v>
      </c>
      <c r="B36" s="602">
        <v>33</v>
      </c>
      <c r="C36" s="602">
        <v>25</v>
      </c>
      <c r="D36" s="602">
        <v>8</v>
      </c>
      <c r="E36" s="602">
        <v>12</v>
      </c>
      <c r="F36" s="602">
        <f t="shared" si="4"/>
        <v>78</v>
      </c>
      <c r="G36" s="602">
        <v>66</v>
      </c>
      <c r="H36" s="602">
        <v>0</v>
      </c>
      <c r="I36" s="602">
        <v>2</v>
      </c>
      <c r="J36" s="602">
        <v>0</v>
      </c>
      <c r="K36" s="602">
        <v>1</v>
      </c>
      <c r="L36" s="602">
        <v>2</v>
      </c>
      <c r="M36" s="602">
        <f t="shared" si="5"/>
        <v>5</v>
      </c>
      <c r="N36" s="989">
        <v>71</v>
      </c>
      <c r="O36" s="602">
        <v>0</v>
      </c>
      <c r="P36" s="540">
        <v>149</v>
      </c>
      <c r="Q36" s="602">
        <v>0</v>
      </c>
      <c r="R36" s="536">
        <f t="shared" si="6"/>
        <v>149</v>
      </c>
      <c r="S36" s="665" t="s">
        <v>931</v>
      </c>
      <c r="T36" s="1438"/>
      <c r="U36" s="1415"/>
      <c r="V36" s="1499"/>
      <c r="W36" s="1415"/>
      <c r="X36" s="1401"/>
      <c r="Y36" s="1401"/>
      <c r="Z36" s="1401"/>
      <c r="AA36" s="1401"/>
      <c r="AB36" s="1401"/>
      <c r="AC36" s="1402"/>
      <c r="AD36" s="1402"/>
      <c r="AE36" s="1402"/>
      <c r="AF36" s="1402"/>
      <c r="AG36" s="1402"/>
      <c r="AH36" s="1402"/>
      <c r="AI36" s="1402"/>
      <c r="AJ36" s="1402"/>
      <c r="AK36" s="1402"/>
      <c r="AL36" s="13"/>
      <c r="AM36" s="1397"/>
    </row>
    <row r="37" spans="1:39" ht="21" customHeight="1" x14ac:dyDescent="0.35">
      <c r="A37" s="496" t="s">
        <v>139</v>
      </c>
      <c r="B37" s="559">
        <v>565</v>
      </c>
      <c r="C37" s="559">
        <v>280</v>
      </c>
      <c r="D37" s="559">
        <v>157</v>
      </c>
      <c r="E37" s="559">
        <v>1845</v>
      </c>
      <c r="F37" s="559">
        <f t="shared" si="4"/>
        <v>2847</v>
      </c>
      <c r="G37" s="559">
        <v>704</v>
      </c>
      <c r="H37" s="559">
        <v>39</v>
      </c>
      <c r="I37" s="559">
        <v>1224</v>
      </c>
      <c r="J37" s="559">
        <v>123</v>
      </c>
      <c r="K37" s="559">
        <v>19</v>
      </c>
      <c r="L37" s="559">
        <v>149</v>
      </c>
      <c r="M37" s="536">
        <f t="shared" si="5"/>
        <v>1515</v>
      </c>
      <c r="N37" s="989">
        <v>2258</v>
      </c>
      <c r="O37" s="559">
        <v>284</v>
      </c>
      <c r="P37" s="540">
        <v>5389</v>
      </c>
      <c r="Q37" s="541">
        <v>1</v>
      </c>
      <c r="R37" s="536">
        <f t="shared" si="6"/>
        <v>5390</v>
      </c>
      <c r="S37" s="560" t="s">
        <v>397</v>
      </c>
      <c r="T37" s="1294"/>
      <c r="U37" s="1415"/>
      <c r="V37" s="1434"/>
      <c r="W37" s="1415"/>
      <c r="X37" s="1401"/>
      <c r="Y37" s="1401"/>
      <c r="Z37" s="1401"/>
      <c r="AA37" s="1401"/>
      <c r="AB37" s="1401"/>
      <c r="AC37" s="1401"/>
      <c r="AD37" s="1401"/>
      <c r="AE37" s="1401"/>
      <c r="AF37" s="1401"/>
      <c r="AG37" s="1401"/>
      <c r="AH37" s="1401"/>
      <c r="AI37" s="1401"/>
      <c r="AJ37" s="1401"/>
      <c r="AK37" s="1401"/>
      <c r="AL37" s="13"/>
      <c r="AM37" s="1397"/>
    </row>
    <row r="38" spans="1:39" ht="21" customHeight="1" x14ac:dyDescent="0.35">
      <c r="A38" s="496" t="s">
        <v>33</v>
      </c>
      <c r="B38" s="559">
        <v>340</v>
      </c>
      <c r="C38" s="559">
        <v>45</v>
      </c>
      <c r="D38" s="559">
        <v>511</v>
      </c>
      <c r="E38" s="559">
        <v>290</v>
      </c>
      <c r="F38" s="559">
        <f t="shared" si="4"/>
        <v>1186</v>
      </c>
      <c r="G38" s="559">
        <v>684</v>
      </c>
      <c r="H38" s="559">
        <v>1</v>
      </c>
      <c r="I38" s="559">
        <v>40</v>
      </c>
      <c r="J38" s="559">
        <v>369</v>
      </c>
      <c r="K38" s="559">
        <v>6</v>
      </c>
      <c r="L38" s="559">
        <v>186</v>
      </c>
      <c r="M38" s="536">
        <f t="shared" si="5"/>
        <v>601</v>
      </c>
      <c r="N38" s="989">
        <v>1286</v>
      </c>
      <c r="O38" s="559">
        <v>329</v>
      </c>
      <c r="P38" s="540">
        <v>2801</v>
      </c>
      <c r="Q38" s="541">
        <v>4</v>
      </c>
      <c r="R38" s="536">
        <f t="shared" si="6"/>
        <v>2805</v>
      </c>
      <c r="S38" s="560" t="s">
        <v>399</v>
      </c>
      <c r="T38" s="1293"/>
      <c r="U38" s="1407"/>
      <c r="V38" s="1430"/>
      <c r="W38" s="1407"/>
      <c r="X38" s="447"/>
      <c r="Y38" s="1268"/>
      <c r="Z38" s="1401"/>
      <c r="AA38" s="13"/>
      <c r="AB38" s="1268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97"/>
    </row>
    <row r="39" spans="1:39" ht="21" customHeight="1" x14ac:dyDescent="0.35">
      <c r="A39" s="496" t="s">
        <v>134</v>
      </c>
      <c r="B39" s="559">
        <v>80</v>
      </c>
      <c r="C39" s="559">
        <v>78</v>
      </c>
      <c r="D39" s="559">
        <v>1</v>
      </c>
      <c r="E39" s="559">
        <v>57</v>
      </c>
      <c r="F39" s="559">
        <f t="shared" si="4"/>
        <v>216</v>
      </c>
      <c r="G39" s="559">
        <v>177</v>
      </c>
      <c r="H39" s="559">
        <v>1</v>
      </c>
      <c r="I39" s="559">
        <v>0</v>
      </c>
      <c r="J39" s="559">
        <v>11</v>
      </c>
      <c r="K39" s="559">
        <v>1</v>
      </c>
      <c r="L39" s="559">
        <v>0</v>
      </c>
      <c r="M39" s="536">
        <f t="shared" si="5"/>
        <v>12</v>
      </c>
      <c r="N39" s="989">
        <v>190</v>
      </c>
      <c r="O39" s="559">
        <v>0</v>
      </c>
      <c r="P39" s="540">
        <v>406</v>
      </c>
      <c r="Q39" s="541">
        <v>0</v>
      </c>
      <c r="R39" s="536">
        <f t="shared" si="6"/>
        <v>406</v>
      </c>
      <c r="S39" s="560" t="s">
        <v>400</v>
      </c>
      <c r="T39" s="1294"/>
      <c r="U39" s="1407"/>
      <c r="V39" s="1430"/>
      <c r="W39" s="1407"/>
      <c r="X39" s="447"/>
      <c r="Y39" s="1268"/>
      <c r="Z39" s="1401"/>
      <c r="AA39" s="13"/>
      <c r="AB39" s="1268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97"/>
    </row>
    <row r="40" spans="1:39" ht="21" customHeight="1" x14ac:dyDescent="0.35">
      <c r="A40" s="538" t="s">
        <v>30</v>
      </c>
      <c r="B40" s="543">
        <v>16</v>
      </c>
      <c r="C40" s="543">
        <v>62</v>
      </c>
      <c r="D40" s="543">
        <v>3</v>
      </c>
      <c r="E40" s="543">
        <v>38</v>
      </c>
      <c r="F40" s="543">
        <f t="shared" si="4"/>
        <v>119</v>
      </c>
      <c r="G40" s="543">
        <v>316</v>
      </c>
      <c r="H40" s="543">
        <v>0</v>
      </c>
      <c r="I40" s="543">
        <v>32</v>
      </c>
      <c r="J40" s="543">
        <v>130</v>
      </c>
      <c r="K40" s="543">
        <v>12</v>
      </c>
      <c r="L40" s="543">
        <v>58</v>
      </c>
      <c r="M40" s="543">
        <f t="shared" si="5"/>
        <v>232</v>
      </c>
      <c r="N40" s="989">
        <v>548</v>
      </c>
      <c r="O40" s="543">
        <v>207</v>
      </c>
      <c r="P40" s="544">
        <v>874</v>
      </c>
      <c r="Q40" s="544">
        <v>0</v>
      </c>
      <c r="R40" s="543">
        <f t="shared" si="6"/>
        <v>874</v>
      </c>
      <c r="S40" s="560" t="s">
        <v>401</v>
      </c>
      <c r="T40" s="1293"/>
      <c r="U40" s="1407"/>
      <c r="V40" s="1430"/>
      <c r="W40" s="1407"/>
      <c r="X40" s="447"/>
      <c r="Y40" s="1268"/>
      <c r="Z40" s="13"/>
      <c r="AA40" s="13"/>
      <c r="AB40" s="1268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97"/>
    </row>
    <row r="41" spans="1:39" ht="21" customHeight="1" x14ac:dyDescent="0.35">
      <c r="A41" s="539" t="s">
        <v>296</v>
      </c>
      <c r="B41" s="543">
        <v>273</v>
      </c>
      <c r="C41" s="543">
        <v>761</v>
      </c>
      <c r="D41" s="543">
        <v>476</v>
      </c>
      <c r="E41" s="543">
        <v>1560</v>
      </c>
      <c r="F41" s="543">
        <f t="shared" si="4"/>
        <v>3070</v>
      </c>
      <c r="G41" s="543">
        <v>3027</v>
      </c>
      <c r="H41" s="543">
        <v>3</v>
      </c>
      <c r="I41" s="543">
        <v>540</v>
      </c>
      <c r="J41" s="543">
        <v>242</v>
      </c>
      <c r="K41" s="543">
        <v>238</v>
      </c>
      <c r="L41" s="543">
        <v>682</v>
      </c>
      <c r="M41" s="543">
        <f t="shared" si="5"/>
        <v>1702</v>
      </c>
      <c r="N41" s="989">
        <v>4732</v>
      </c>
      <c r="O41" s="543">
        <v>2544</v>
      </c>
      <c r="P41" s="544">
        <v>10346</v>
      </c>
      <c r="Q41" s="544">
        <v>88</v>
      </c>
      <c r="R41" s="543">
        <f t="shared" si="6"/>
        <v>10434</v>
      </c>
      <c r="S41" s="561" t="s">
        <v>402</v>
      </c>
      <c r="T41" s="1294"/>
      <c r="U41" s="1407"/>
      <c r="V41" s="1430"/>
      <c r="W41" s="1407"/>
      <c r="X41" s="447"/>
      <c r="Y41" s="1268"/>
      <c r="Z41" s="13"/>
      <c r="AA41" s="13"/>
      <c r="AB41" s="1268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97"/>
    </row>
    <row r="42" spans="1:39" ht="21" customHeight="1" x14ac:dyDescent="0.35">
      <c r="A42" s="539" t="s">
        <v>26</v>
      </c>
      <c r="B42" s="543">
        <v>186</v>
      </c>
      <c r="C42" s="543">
        <v>263</v>
      </c>
      <c r="D42" s="543">
        <v>353</v>
      </c>
      <c r="E42" s="543">
        <v>362</v>
      </c>
      <c r="F42" s="543">
        <f t="shared" si="4"/>
        <v>1164</v>
      </c>
      <c r="G42" s="543">
        <v>936</v>
      </c>
      <c r="H42" s="543">
        <v>6</v>
      </c>
      <c r="I42" s="543">
        <v>150</v>
      </c>
      <c r="J42" s="543">
        <v>101</v>
      </c>
      <c r="K42" s="543">
        <v>14</v>
      </c>
      <c r="L42" s="543">
        <v>89</v>
      </c>
      <c r="M42" s="543">
        <f t="shared" si="5"/>
        <v>354</v>
      </c>
      <c r="N42" s="989">
        <v>1296</v>
      </c>
      <c r="O42" s="543">
        <v>438</v>
      </c>
      <c r="P42" s="544">
        <v>2898</v>
      </c>
      <c r="Q42" s="544">
        <v>9</v>
      </c>
      <c r="R42" s="543">
        <f t="shared" si="6"/>
        <v>2907</v>
      </c>
      <c r="S42" s="561" t="s">
        <v>404</v>
      </c>
      <c r="T42" s="1293"/>
      <c r="U42" s="1407"/>
      <c r="V42" s="1430"/>
      <c r="W42" s="1407"/>
      <c r="X42" s="447"/>
      <c r="Y42" s="1268"/>
      <c r="Z42" s="1401"/>
      <c r="AA42" s="13"/>
      <c r="AB42" s="1268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97"/>
    </row>
    <row r="43" spans="1:39" s="454" customFormat="1" ht="21" customHeight="1" x14ac:dyDescent="0.35">
      <c r="A43" s="539" t="s">
        <v>38</v>
      </c>
      <c r="B43" s="543">
        <v>753</v>
      </c>
      <c r="C43" s="543">
        <v>328</v>
      </c>
      <c r="D43" s="543">
        <v>358</v>
      </c>
      <c r="E43" s="543">
        <v>535</v>
      </c>
      <c r="F43" s="543">
        <f t="shared" si="4"/>
        <v>1974</v>
      </c>
      <c r="G43" s="543">
        <v>1873</v>
      </c>
      <c r="H43" s="543">
        <v>28</v>
      </c>
      <c r="I43" s="543">
        <v>144</v>
      </c>
      <c r="J43" s="543">
        <v>13</v>
      </c>
      <c r="K43" s="543">
        <v>19</v>
      </c>
      <c r="L43" s="543">
        <v>73</v>
      </c>
      <c r="M43" s="543">
        <f t="shared" si="5"/>
        <v>249</v>
      </c>
      <c r="N43" s="989">
        <v>2150</v>
      </c>
      <c r="O43" s="543">
        <v>1070</v>
      </c>
      <c r="P43" s="544">
        <v>5194</v>
      </c>
      <c r="Q43" s="544">
        <v>153</v>
      </c>
      <c r="R43" s="543">
        <f t="shared" si="6"/>
        <v>5347</v>
      </c>
      <c r="S43" s="561" t="s">
        <v>406</v>
      </c>
      <c r="T43" s="1293"/>
      <c r="U43" s="1292"/>
      <c r="V43" s="1292"/>
      <c r="W43" s="1125"/>
      <c r="X43" s="340"/>
      <c r="Y43" s="1268"/>
      <c r="Z43" s="257"/>
      <c r="AB43" s="1268"/>
    </row>
    <row r="44" spans="1:39" s="454" customFormat="1" ht="21" customHeight="1" x14ac:dyDescent="0.35">
      <c r="A44" s="539" t="s">
        <v>43</v>
      </c>
      <c r="B44" s="543">
        <v>84</v>
      </c>
      <c r="C44" s="543">
        <v>6</v>
      </c>
      <c r="D44" s="543">
        <v>168</v>
      </c>
      <c r="E44" s="543">
        <v>49</v>
      </c>
      <c r="F44" s="543">
        <f t="shared" si="4"/>
        <v>307</v>
      </c>
      <c r="G44" s="543">
        <v>656</v>
      </c>
      <c r="H44" s="543">
        <v>320</v>
      </c>
      <c r="I44" s="543">
        <v>33</v>
      </c>
      <c r="J44" s="543">
        <v>0</v>
      </c>
      <c r="K44" s="543">
        <v>2</v>
      </c>
      <c r="L44" s="543">
        <v>38</v>
      </c>
      <c r="M44" s="543">
        <f t="shared" si="5"/>
        <v>73</v>
      </c>
      <c r="N44" s="989">
        <v>1049</v>
      </c>
      <c r="O44" s="543">
        <v>10</v>
      </c>
      <c r="P44" s="544">
        <v>1366</v>
      </c>
      <c r="Q44" s="544">
        <v>0</v>
      </c>
      <c r="R44" s="543">
        <f t="shared" si="6"/>
        <v>1366</v>
      </c>
      <c r="S44" s="561" t="s">
        <v>408</v>
      </c>
      <c r="T44" s="1293"/>
      <c r="U44" s="1292"/>
      <c r="V44" s="1125"/>
      <c r="W44" s="1125"/>
      <c r="X44" s="340"/>
      <c r="Y44" s="1268"/>
      <c r="Z44" s="257"/>
      <c r="AB44" s="1268"/>
      <c r="AC44" s="1268"/>
      <c r="AD44" s="1268"/>
      <c r="AE44" s="1268"/>
      <c r="AF44" s="1268"/>
      <c r="AG44" s="1268"/>
      <c r="AH44" s="1268"/>
      <c r="AI44" s="1268"/>
      <c r="AJ44" s="1268"/>
    </row>
    <row r="45" spans="1:39" s="454" customFormat="1" ht="21" customHeight="1" thickBot="1" x14ac:dyDescent="0.4">
      <c r="A45" s="539" t="s">
        <v>366</v>
      </c>
      <c r="B45" s="543">
        <v>12</v>
      </c>
      <c r="C45" s="543">
        <v>0</v>
      </c>
      <c r="D45" s="543">
        <v>0</v>
      </c>
      <c r="E45" s="543">
        <v>12</v>
      </c>
      <c r="F45" s="543">
        <f t="shared" si="4"/>
        <v>24</v>
      </c>
      <c r="G45" s="543">
        <v>6</v>
      </c>
      <c r="H45" s="543">
        <v>0</v>
      </c>
      <c r="I45" s="543">
        <v>0</v>
      </c>
      <c r="J45" s="543">
        <v>0</v>
      </c>
      <c r="K45" s="543">
        <v>0</v>
      </c>
      <c r="L45" s="543">
        <v>0</v>
      </c>
      <c r="M45" s="543">
        <v>0</v>
      </c>
      <c r="N45" s="989">
        <v>6</v>
      </c>
      <c r="O45" s="543">
        <v>0</v>
      </c>
      <c r="P45" s="544">
        <v>30</v>
      </c>
      <c r="Q45" s="544">
        <v>0</v>
      </c>
      <c r="R45" s="543">
        <f t="shared" si="6"/>
        <v>30</v>
      </c>
      <c r="S45" s="561" t="s">
        <v>424</v>
      </c>
      <c r="T45" s="1293"/>
      <c r="U45" s="1292"/>
      <c r="V45" s="1125"/>
      <c r="W45" s="1125"/>
      <c r="X45" s="340"/>
      <c r="Z45" s="257"/>
    </row>
    <row r="46" spans="1:39" s="453" customFormat="1" ht="21" customHeight="1" thickBot="1" x14ac:dyDescent="0.4">
      <c r="A46" s="528" t="s">
        <v>619</v>
      </c>
      <c r="B46" s="554">
        <f>SUM(B33:B45)</f>
        <v>3602</v>
      </c>
      <c r="C46" s="554">
        <f>SUM(C33:C45)</f>
        <v>2086</v>
      </c>
      <c r="D46" s="554">
        <f>SUM(D33:D45)</f>
        <v>2285</v>
      </c>
      <c r="E46" s="554">
        <f>SUM(E33:E45)</f>
        <v>5930</v>
      </c>
      <c r="F46" s="554">
        <f t="shared" si="4"/>
        <v>13903</v>
      </c>
      <c r="G46" s="554">
        <f t="shared" ref="G46:M46" si="7">SUM(G33:G45)</f>
        <v>9396</v>
      </c>
      <c r="H46" s="554">
        <f t="shared" si="7"/>
        <v>520</v>
      </c>
      <c r="I46" s="554">
        <f t="shared" si="7"/>
        <v>2459</v>
      </c>
      <c r="J46" s="554">
        <f t="shared" si="7"/>
        <v>1274</v>
      </c>
      <c r="K46" s="554">
        <f t="shared" si="7"/>
        <v>917</v>
      </c>
      <c r="L46" s="554">
        <f t="shared" si="7"/>
        <v>1411</v>
      </c>
      <c r="M46" s="554">
        <f t="shared" si="7"/>
        <v>6061</v>
      </c>
      <c r="N46" s="554">
        <v>15977</v>
      </c>
      <c r="O46" s="554">
        <f>SUM(O33:O45)</f>
        <v>6962</v>
      </c>
      <c r="P46" s="554">
        <v>36842</v>
      </c>
      <c r="Q46" s="554">
        <f>SUM(Q33:Q45)</f>
        <v>342</v>
      </c>
      <c r="R46" s="554">
        <f t="shared" si="6"/>
        <v>37184</v>
      </c>
      <c r="S46" s="533" t="s">
        <v>700</v>
      </c>
      <c r="T46" s="1293"/>
      <c r="U46" s="2"/>
      <c r="X46" s="340"/>
      <c r="Z46" s="257"/>
    </row>
    <row r="47" spans="1:39" ht="17.25" customHeight="1" thickBot="1" x14ac:dyDescent="0.4">
      <c r="A47" s="555" t="s">
        <v>624</v>
      </c>
      <c r="B47" s="556">
        <v>0</v>
      </c>
      <c r="C47" s="556">
        <v>0</v>
      </c>
      <c r="D47" s="556">
        <v>0</v>
      </c>
      <c r="E47" s="556">
        <v>0</v>
      </c>
      <c r="F47" s="556">
        <v>0</v>
      </c>
      <c r="G47" s="556">
        <v>0</v>
      </c>
      <c r="H47" s="556">
        <v>0</v>
      </c>
      <c r="I47" s="556">
        <v>0</v>
      </c>
      <c r="J47" s="556">
        <v>0</v>
      </c>
      <c r="K47" s="556">
        <v>0</v>
      </c>
      <c r="L47" s="556">
        <v>0</v>
      </c>
      <c r="M47" s="556">
        <v>0</v>
      </c>
      <c r="N47" s="556">
        <v>0</v>
      </c>
      <c r="O47" s="556">
        <v>0</v>
      </c>
      <c r="P47" s="557">
        <v>0</v>
      </c>
      <c r="Q47" s="557">
        <v>0</v>
      </c>
      <c r="R47" s="556">
        <v>0</v>
      </c>
      <c r="S47" s="562" t="s">
        <v>701</v>
      </c>
      <c r="T47" s="257"/>
      <c r="U47" s="2"/>
      <c r="Z47" s="257"/>
    </row>
    <row r="48" spans="1:39" ht="21" customHeight="1" thickBot="1" x14ac:dyDescent="0.5">
      <c r="A48" s="492" t="s">
        <v>31</v>
      </c>
      <c r="B48" s="997">
        <v>1</v>
      </c>
      <c r="C48" s="997">
        <v>1</v>
      </c>
      <c r="D48" s="997">
        <v>0</v>
      </c>
      <c r="E48" s="997">
        <v>2</v>
      </c>
      <c r="F48" s="997">
        <f>SUM(B48:E48)</f>
        <v>4</v>
      </c>
      <c r="G48" s="997">
        <v>1</v>
      </c>
      <c r="H48" s="997">
        <v>0</v>
      </c>
      <c r="I48" s="997">
        <v>0</v>
      </c>
      <c r="J48" s="997">
        <v>0</v>
      </c>
      <c r="K48" s="997">
        <v>15</v>
      </c>
      <c r="L48" s="997">
        <v>0</v>
      </c>
      <c r="M48" s="997">
        <v>15</v>
      </c>
      <c r="N48" s="997">
        <v>16</v>
      </c>
      <c r="O48" s="997">
        <v>0</v>
      </c>
      <c r="P48" s="997">
        <v>20</v>
      </c>
      <c r="Q48" s="997">
        <v>0</v>
      </c>
      <c r="R48" s="997">
        <v>20</v>
      </c>
      <c r="S48" s="563" t="s">
        <v>397</v>
      </c>
      <c r="T48" s="257"/>
      <c r="U48" s="2"/>
      <c r="V48" s="1262"/>
      <c r="Z48" s="257"/>
      <c r="AH48" s="309">
        <f>SUM(AH44:AH47)</f>
        <v>0</v>
      </c>
      <c r="AI48" s="309">
        <f>SUM(AI44:AI47)</f>
        <v>0</v>
      </c>
      <c r="AJ48" s="309">
        <f>SUM(AJ44:AJ47)</f>
        <v>0</v>
      </c>
    </row>
    <row r="49" spans="1:26" ht="21" customHeight="1" thickBot="1" x14ac:dyDescent="0.4">
      <c r="A49" s="528" t="s">
        <v>625</v>
      </c>
      <c r="B49" s="554">
        <v>1</v>
      </c>
      <c r="C49" s="554">
        <v>1</v>
      </c>
      <c r="D49" s="554">
        <v>0</v>
      </c>
      <c r="E49" s="554">
        <v>2</v>
      </c>
      <c r="F49" s="554">
        <v>4</v>
      </c>
      <c r="G49" s="554">
        <v>1</v>
      </c>
      <c r="H49" s="554">
        <v>0</v>
      </c>
      <c r="I49" s="554">
        <v>0</v>
      </c>
      <c r="J49" s="554">
        <v>0</v>
      </c>
      <c r="K49" s="554">
        <v>15</v>
      </c>
      <c r="L49" s="554">
        <v>0</v>
      </c>
      <c r="M49" s="554">
        <v>15</v>
      </c>
      <c r="N49" s="554">
        <v>16</v>
      </c>
      <c r="O49" s="554">
        <v>0</v>
      </c>
      <c r="P49" s="554">
        <v>20</v>
      </c>
      <c r="Q49" s="554">
        <v>0</v>
      </c>
      <c r="R49" s="554">
        <v>20</v>
      </c>
      <c r="S49" s="532" t="s">
        <v>702</v>
      </c>
      <c r="T49" s="257"/>
      <c r="U49" s="2"/>
      <c r="Z49" s="257"/>
    </row>
    <row r="50" spans="1:26" ht="21" customHeight="1" thickBot="1" x14ac:dyDescent="0.4">
      <c r="A50" s="564" t="s">
        <v>688</v>
      </c>
      <c r="B50" s="565">
        <v>28649</v>
      </c>
      <c r="C50" s="565">
        <v>16834</v>
      </c>
      <c r="D50" s="565">
        <v>6593</v>
      </c>
      <c r="E50" s="565">
        <v>16956</v>
      </c>
      <c r="F50" s="565">
        <v>69032</v>
      </c>
      <c r="G50" s="565">
        <v>54168</v>
      </c>
      <c r="H50" s="565">
        <v>1135</v>
      </c>
      <c r="I50" s="565">
        <v>5438</v>
      </c>
      <c r="J50" s="565">
        <v>2751</v>
      </c>
      <c r="K50" s="565">
        <v>1768</v>
      </c>
      <c r="L50" s="565">
        <v>5122</v>
      </c>
      <c r="M50" s="565">
        <v>15079</v>
      </c>
      <c r="N50" s="565">
        <v>70382</v>
      </c>
      <c r="O50" s="565">
        <v>14535</v>
      </c>
      <c r="P50" s="565">
        <v>153949</v>
      </c>
      <c r="Q50" s="565">
        <v>3210</v>
      </c>
      <c r="R50" s="565">
        <v>157159</v>
      </c>
      <c r="S50" s="566" t="s">
        <v>683</v>
      </c>
      <c r="T50" s="257"/>
      <c r="U50" s="2"/>
    </row>
    <row r="51" spans="1:26" ht="16.5" customHeight="1" x14ac:dyDescent="0.35">
      <c r="A51" s="1620" t="s">
        <v>703</v>
      </c>
      <c r="B51" s="1620"/>
      <c r="C51" s="1620"/>
      <c r="D51" s="1620"/>
      <c r="E51" s="1620"/>
      <c r="F51" s="1620"/>
      <c r="G51" s="1620"/>
      <c r="H51" s="1620"/>
      <c r="I51" s="1620"/>
      <c r="J51" s="531"/>
      <c r="K51" s="531"/>
      <c r="L51" s="531"/>
      <c r="M51" s="531"/>
      <c r="N51" s="511"/>
      <c r="O51" s="511"/>
      <c r="P51" s="512"/>
      <c r="Q51" s="1619" t="s">
        <v>705</v>
      </c>
      <c r="R51" s="1619"/>
      <c r="S51" s="1619"/>
      <c r="T51" s="257"/>
      <c r="U51" s="2"/>
    </row>
    <row r="52" spans="1:26" ht="17.100000000000001" customHeight="1" x14ac:dyDescent="0.25">
      <c r="B52" s="13"/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258"/>
      <c r="N52" s="410"/>
      <c r="O52" s="410"/>
      <c r="P52" s="410"/>
      <c r="Q52" s="410"/>
      <c r="R52" s="410"/>
      <c r="S52" s="411"/>
    </row>
    <row r="53" spans="1:26" ht="25.5" customHeight="1" x14ac:dyDescent="0.25">
      <c r="A53" s="419"/>
      <c r="B53" s="1126">
        <v>6595</v>
      </c>
      <c r="C53" s="1126">
        <v>3918</v>
      </c>
      <c r="D53" s="1126">
        <v>2862</v>
      </c>
      <c r="E53" s="1126">
        <v>6032</v>
      </c>
      <c r="F53" s="1126">
        <v>19407</v>
      </c>
      <c r="G53" s="1125">
        <v>10999</v>
      </c>
      <c r="H53" s="1126">
        <v>103</v>
      </c>
      <c r="I53" s="1126">
        <v>967</v>
      </c>
      <c r="J53" s="1126">
        <v>412</v>
      </c>
      <c r="K53" s="1126">
        <v>242</v>
      </c>
      <c r="L53" s="1126">
        <v>732</v>
      </c>
      <c r="M53" s="1126">
        <v>2353</v>
      </c>
      <c r="N53" s="1126">
        <v>13455</v>
      </c>
      <c r="O53" s="1126">
        <v>1631</v>
      </c>
      <c r="P53" s="1125">
        <v>34493</v>
      </c>
      <c r="Q53" s="1126">
        <v>126</v>
      </c>
      <c r="R53" s="1126">
        <v>34619</v>
      </c>
    </row>
    <row r="54" spans="1:26" ht="15" customHeight="1" x14ac:dyDescent="0.25">
      <c r="A54" s="419"/>
      <c r="B54">
        <v>3212</v>
      </c>
      <c r="C54">
        <v>1284</v>
      </c>
      <c r="D54">
        <v>762</v>
      </c>
      <c r="E54">
        <v>2605</v>
      </c>
      <c r="F54">
        <v>7863</v>
      </c>
      <c r="G54">
        <v>3124</v>
      </c>
      <c r="H54">
        <v>39</v>
      </c>
      <c r="I54">
        <v>1074</v>
      </c>
      <c r="J54">
        <v>564</v>
      </c>
      <c r="K54">
        <v>141</v>
      </c>
      <c r="L54">
        <v>637</v>
      </c>
      <c r="M54">
        <v>2416</v>
      </c>
      <c r="N54">
        <v>5579</v>
      </c>
      <c r="O54">
        <v>2310</v>
      </c>
      <c r="P54">
        <v>15752</v>
      </c>
      <c r="Q54">
        <v>90</v>
      </c>
      <c r="R54">
        <v>15842</v>
      </c>
      <c r="S54"/>
    </row>
    <row r="55" spans="1:26" ht="23.25" x14ac:dyDescent="0.35">
      <c r="A55" s="419"/>
      <c r="B55">
        <v>15239</v>
      </c>
      <c r="C55">
        <v>9545</v>
      </c>
      <c r="D55">
        <v>684</v>
      </c>
      <c r="E55">
        <v>2387</v>
      </c>
      <c r="F55">
        <v>27855</v>
      </c>
      <c r="G55">
        <v>30648</v>
      </c>
      <c r="H55">
        <v>473</v>
      </c>
      <c r="I55">
        <v>938</v>
      </c>
      <c r="J55">
        <v>501</v>
      </c>
      <c r="K55">
        <v>453</v>
      </c>
      <c r="L55">
        <v>2342</v>
      </c>
      <c r="M55" s="257">
        <v>4234</v>
      </c>
      <c r="N55">
        <v>35355</v>
      </c>
      <c r="O55">
        <v>3632</v>
      </c>
      <c r="P55">
        <v>66842</v>
      </c>
      <c r="Q55">
        <v>2652</v>
      </c>
      <c r="R55">
        <v>69494</v>
      </c>
      <c r="S55"/>
    </row>
    <row r="56" spans="1:26" ht="27.75" customHeight="1" x14ac:dyDescent="0.3">
      <c r="A56" s="419"/>
      <c r="B56" s="309"/>
      <c r="C56" s="309"/>
      <c r="D56" s="309"/>
      <c r="E56" s="309"/>
      <c r="F56" s="309"/>
      <c r="G56" s="309"/>
      <c r="H56" s="309"/>
      <c r="I56" s="309"/>
      <c r="J56" s="309"/>
      <c r="K56" s="309"/>
      <c r="L56" s="309"/>
      <c r="M56" s="309"/>
      <c r="N56" s="309"/>
      <c r="O56" s="309"/>
      <c r="P56" s="309"/>
      <c r="Q56" s="309"/>
      <c r="R56" s="309"/>
      <c r="S56"/>
    </row>
    <row r="57" spans="1:26" ht="24.75" customHeight="1" x14ac:dyDescent="0.35">
      <c r="A57" s="419"/>
      <c r="B57" s="257">
        <f t="shared" ref="B57:R57" si="8">SUM(B53:B56)</f>
        <v>25046</v>
      </c>
      <c r="C57" s="257">
        <f t="shared" si="8"/>
        <v>14747</v>
      </c>
      <c r="D57" s="257">
        <f t="shared" si="8"/>
        <v>4308</v>
      </c>
      <c r="E57" s="257">
        <f t="shared" si="8"/>
        <v>11024</v>
      </c>
      <c r="F57" s="257">
        <f t="shared" si="8"/>
        <v>55125</v>
      </c>
      <c r="G57" s="257">
        <f t="shared" si="8"/>
        <v>44771</v>
      </c>
      <c r="H57" s="257">
        <f t="shared" si="8"/>
        <v>615</v>
      </c>
      <c r="I57" s="257">
        <f t="shared" si="8"/>
        <v>2979</v>
      </c>
      <c r="J57" s="257">
        <f t="shared" si="8"/>
        <v>1477</v>
      </c>
      <c r="K57" s="309">
        <f t="shared" si="8"/>
        <v>836</v>
      </c>
      <c r="L57" s="257">
        <f t="shared" si="8"/>
        <v>3711</v>
      </c>
      <c r="M57" s="257">
        <f t="shared" si="8"/>
        <v>9003</v>
      </c>
      <c r="N57" s="257">
        <f t="shared" si="8"/>
        <v>54389</v>
      </c>
      <c r="O57" s="257">
        <f t="shared" si="8"/>
        <v>7573</v>
      </c>
      <c r="P57" s="309">
        <f t="shared" si="8"/>
        <v>117087</v>
      </c>
      <c r="Q57" s="257">
        <f t="shared" si="8"/>
        <v>2868</v>
      </c>
      <c r="R57" s="257">
        <f t="shared" si="8"/>
        <v>119955</v>
      </c>
      <c r="S57"/>
    </row>
    <row r="58" spans="1:26" hidden="1" x14ac:dyDescent="0.25">
      <c r="A58" s="419"/>
      <c r="S58"/>
    </row>
    <row r="59" spans="1:26" x14ac:dyDescent="0.25">
      <c r="A59" s="419"/>
      <c r="S59"/>
    </row>
    <row r="60" spans="1:26" ht="21" x14ac:dyDescent="0.35">
      <c r="A60" s="419"/>
      <c r="B60" s="1260"/>
      <c r="C60" s="1260"/>
      <c r="D60" s="1260"/>
      <c r="E60" s="1260"/>
      <c r="F60" s="1260"/>
      <c r="G60" s="1260"/>
      <c r="H60" s="1260"/>
      <c r="I60" s="1260"/>
      <c r="J60" s="1260"/>
      <c r="K60" s="1260"/>
      <c r="L60" s="1260"/>
      <c r="M60" s="1260"/>
      <c r="N60" s="1260"/>
      <c r="O60" s="1260"/>
      <c r="P60" s="1260"/>
      <c r="Q60" s="1260"/>
      <c r="R60" s="1260"/>
      <c r="S60"/>
    </row>
    <row r="61" spans="1:26" x14ac:dyDescent="0.25">
      <c r="A61" s="419"/>
      <c r="S61"/>
    </row>
    <row r="62" spans="1:26" x14ac:dyDescent="0.25">
      <c r="A62" s="419"/>
      <c r="S62"/>
    </row>
    <row r="63" spans="1:26" x14ac:dyDescent="0.25">
      <c r="A63" s="419"/>
      <c r="S63"/>
    </row>
    <row r="64" spans="1:26" x14ac:dyDescent="0.25">
      <c r="A64" s="419"/>
      <c r="S64"/>
    </row>
    <row r="65" spans="1:19" x14ac:dyDescent="0.25">
      <c r="A65" s="419"/>
      <c r="S65"/>
    </row>
    <row r="66" spans="1:19" x14ac:dyDescent="0.25">
      <c r="A66" s="419"/>
      <c r="S66"/>
    </row>
    <row r="67" spans="1:19" x14ac:dyDescent="0.25">
      <c r="A67" s="419"/>
      <c r="S67"/>
    </row>
    <row r="68" spans="1:19" x14ac:dyDescent="0.25">
      <c r="A68" s="419"/>
      <c r="S68"/>
    </row>
    <row r="69" spans="1:19" x14ac:dyDescent="0.25">
      <c r="A69" s="419"/>
      <c r="S69"/>
    </row>
    <row r="70" spans="1:19" x14ac:dyDescent="0.25">
      <c r="A70" s="419"/>
      <c r="S70"/>
    </row>
    <row r="71" spans="1:19" x14ac:dyDescent="0.25">
      <c r="A71" s="419"/>
      <c r="S71"/>
    </row>
    <row r="72" spans="1:19" x14ac:dyDescent="0.25">
      <c r="A72" s="419"/>
      <c r="S72"/>
    </row>
    <row r="73" spans="1:19" x14ac:dyDescent="0.25">
      <c r="S73"/>
    </row>
  </sheetData>
  <mergeCells count="23">
    <mergeCell ref="Q51:S51"/>
    <mergeCell ref="A51:I51"/>
    <mergeCell ref="Q4:Q6"/>
    <mergeCell ref="P4:P6"/>
    <mergeCell ref="I5:L5"/>
    <mergeCell ref="M5:M6"/>
    <mergeCell ref="B4:F4"/>
    <mergeCell ref="G4:M4"/>
    <mergeCell ref="E5:E6"/>
    <mergeCell ref="G5:G6"/>
    <mergeCell ref="A8:B8"/>
    <mergeCell ref="A1:S1"/>
    <mergeCell ref="A2:S2"/>
    <mergeCell ref="A4:A7"/>
    <mergeCell ref="B5:B6"/>
    <mergeCell ref="C5:C6"/>
    <mergeCell ref="D5:D6"/>
    <mergeCell ref="F5:F6"/>
    <mergeCell ref="H5:H6"/>
    <mergeCell ref="S4:S7"/>
    <mergeCell ref="N4:N6"/>
    <mergeCell ref="O4:O6"/>
    <mergeCell ref="R4:R6"/>
  </mergeCells>
  <printOptions horizontalCentered="1"/>
  <pageMargins left="0.23622047244094499" right="0.23622047244094499" top="0.62992125984252001" bottom="0.70866141732283505" header="0.31496062992126" footer="0.31496062992126"/>
  <pageSetup paperSize="9" scale="46" orientation="landscape" r:id="rId1"/>
  <headerFooter>
    <oddFooter>&amp;C&amp;"Arial,Bold"&amp;14 13</oddFooter>
  </headerFooter>
  <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18"/>
  <sheetViews>
    <sheetView rightToLeft="1" workbookViewId="0">
      <selection activeCell="C154" sqref="C154:I154"/>
    </sheetView>
  </sheetViews>
  <sheetFormatPr defaultRowHeight="15" x14ac:dyDescent="0.25"/>
  <cols>
    <col min="1" max="1" width="12.7109375" customWidth="1"/>
    <col min="2" max="2" width="13" customWidth="1"/>
    <col min="7" max="7" width="11.140625" customWidth="1"/>
    <col min="9" max="9" width="12.28515625" customWidth="1"/>
    <col min="10" max="10" width="4.85546875" customWidth="1"/>
    <col min="11" max="11" width="4.42578125" customWidth="1"/>
    <col min="12" max="12" width="23" customWidth="1"/>
    <col min="13" max="13" width="13.28515625" customWidth="1"/>
  </cols>
  <sheetData>
    <row r="1" spans="1:20" ht="21" thickTop="1" x14ac:dyDescent="0.25">
      <c r="A1" s="266"/>
      <c r="B1" s="260"/>
      <c r="C1" s="260"/>
      <c r="D1" s="260"/>
      <c r="E1" s="260"/>
      <c r="F1" s="260"/>
      <c r="G1" s="260"/>
      <c r="H1" s="260"/>
    </row>
    <row r="2" spans="1:20" ht="20.25" x14ac:dyDescent="0.25">
      <c r="A2" s="266" t="s">
        <v>25</v>
      </c>
      <c r="B2" s="269" t="s">
        <v>319</v>
      </c>
      <c r="C2" s="261">
        <v>9</v>
      </c>
      <c r="D2" s="261" t="s">
        <v>294</v>
      </c>
      <c r="E2" s="261" t="s">
        <v>294</v>
      </c>
      <c r="F2" s="261" t="s">
        <v>294</v>
      </c>
      <c r="G2" s="261" t="s">
        <v>294</v>
      </c>
      <c r="H2" s="261" t="s">
        <v>294</v>
      </c>
      <c r="I2" s="261">
        <v>9</v>
      </c>
      <c r="L2" s="289" t="s">
        <v>335</v>
      </c>
      <c r="M2" s="297" t="s">
        <v>19</v>
      </c>
      <c r="N2" s="289">
        <v>212</v>
      </c>
      <c r="O2" s="289" t="s">
        <v>294</v>
      </c>
      <c r="P2" s="289">
        <v>18</v>
      </c>
      <c r="Q2" s="289" t="s">
        <v>294</v>
      </c>
      <c r="R2" s="289" t="s">
        <v>294</v>
      </c>
      <c r="S2" s="289" t="s">
        <v>294</v>
      </c>
      <c r="T2" s="289">
        <v>230</v>
      </c>
    </row>
    <row r="3" spans="1:20" ht="20.25" x14ac:dyDescent="0.25">
      <c r="A3" s="266" t="s">
        <v>320</v>
      </c>
      <c r="B3" s="269"/>
      <c r="C3" s="261">
        <v>63</v>
      </c>
      <c r="D3" s="261" t="s">
        <v>294</v>
      </c>
      <c r="E3" s="261">
        <v>7</v>
      </c>
      <c r="F3" s="261">
        <v>2</v>
      </c>
      <c r="G3" s="261" t="s">
        <v>294</v>
      </c>
      <c r="H3" s="261" t="s">
        <v>294</v>
      </c>
      <c r="I3" s="261">
        <v>72</v>
      </c>
      <c r="L3" s="289" t="s">
        <v>140</v>
      </c>
      <c r="N3" s="289">
        <v>14</v>
      </c>
      <c r="O3" s="289" t="s">
        <v>294</v>
      </c>
      <c r="P3" s="289" t="s">
        <v>294</v>
      </c>
      <c r="Q3" s="289" t="s">
        <v>294</v>
      </c>
      <c r="R3" s="289" t="s">
        <v>294</v>
      </c>
      <c r="S3" s="289" t="s">
        <v>294</v>
      </c>
      <c r="T3" s="289">
        <v>14</v>
      </c>
    </row>
    <row r="4" spans="1:20" ht="20.25" x14ac:dyDescent="0.25">
      <c r="A4" s="266" t="s">
        <v>137</v>
      </c>
      <c r="B4" s="269"/>
      <c r="C4" s="261">
        <v>782</v>
      </c>
      <c r="D4" s="261" t="s">
        <v>294</v>
      </c>
      <c r="E4" s="261">
        <v>23</v>
      </c>
      <c r="F4" s="261">
        <v>46</v>
      </c>
      <c r="G4" s="261" t="s">
        <v>294</v>
      </c>
      <c r="H4" s="261" t="s">
        <v>294</v>
      </c>
      <c r="I4" s="261">
        <v>851</v>
      </c>
      <c r="L4" s="289" t="s">
        <v>142</v>
      </c>
      <c r="N4" s="289">
        <v>20</v>
      </c>
      <c r="O4" s="289" t="s">
        <v>294</v>
      </c>
      <c r="P4" s="289" t="s">
        <v>294</v>
      </c>
      <c r="Q4" s="289">
        <v>4</v>
      </c>
      <c r="R4" s="289" t="s">
        <v>294</v>
      </c>
      <c r="S4" s="289" t="s">
        <v>294</v>
      </c>
      <c r="T4" s="289">
        <v>24</v>
      </c>
    </row>
    <row r="5" spans="1:20" ht="20.25" x14ac:dyDescent="0.25">
      <c r="A5" s="266" t="s">
        <v>70</v>
      </c>
      <c r="B5" s="269"/>
      <c r="C5" s="261">
        <v>525</v>
      </c>
      <c r="D5" s="261" t="s">
        <v>294</v>
      </c>
      <c r="E5" s="261">
        <v>1</v>
      </c>
      <c r="F5" s="261">
        <v>5</v>
      </c>
      <c r="G5" s="261" t="s">
        <v>294</v>
      </c>
      <c r="H5" s="261" t="s">
        <v>294</v>
      </c>
      <c r="I5" s="261">
        <f>SUM(C5:H5)</f>
        <v>531</v>
      </c>
      <c r="L5" s="289" t="s">
        <v>336</v>
      </c>
      <c r="N5" s="289">
        <v>13</v>
      </c>
      <c r="O5" s="289" t="s">
        <v>294</v>
      </c>
      <c r="P5" s="289" t="s">
        <v>294</v>
      </c>
      <c r="Q5" s="289" t="s">
        <v>294</v>
      </c>
      <c r="R5" s="289" t="s">
        <v>294</v>
      </c>
      <c r="S5" s="289" t="s">
        <v>294</v>
      </c>
      <c r="T5" s="289">
        <v>13</v>
      </c>
    </row>
    <row r="6" spans="1:20" ht="20.25" x14ac:dyDescent="0.25">
      <c r="A6" s="266" t="s">
        <v>30</v>
      </c>
      <c r="B6" s="269"/>
      <c r="C6" s="261">
        <v>561</v>
      </c>
      <c r="D6" s="261" t="s">
        <v>294</v>
      </c>
      <c r="E6" s="261">
        <v>120</v>
      </c>
      <c r="F6" s="261">
        <v>1</v>
      </c>
      <c r="G6" s="261" t="s">
        <v>294</v>
      </c>
      <c r="H6" s="261" t="s">
        <v>294</v>
      </c>
      <c r="I6" s="261">
        <f>SUM(C6:H6)</f>
        <v>682</v>
      </c>
      <c r="L6" s="289" t="s">
        <v>141</v>
      </c>
      <c r="N6" s="289">
        <v>112</v>
      </c>
      <c r="O6" s="289" t="s">
        <v>294</v>
      </c>
      <c r="P6" s="289">
        <v>3</v>
      </c>
      <c r="Q6" s="289">
        <v>1</v>
      </c>
      <c r="R6" s="289" t="s">
        <v>294</v>
      </c>
      <c r="S6" s="289" t="s">
        <v>294</v>
      </c>
      <c r="T6" s="289">
        <v>116</v>
      </c>
    </row>
    <row r="7" spans="1:20" ht="20.25" x14ac:dyDescent="0.25">
      <c r="A7" s="266" t="s">
        <v>139</v>
      </c>
      <c r="B7" s="269"/>
      <c r="C7" s="261">
        <v>633</v>
      </c>
      <c r="D7" s="261" t="s">
        <v>294</v>
      </c>
      <c r="E7" s="261">
        <v>50</v>
      </c>
      <c r="F7" s="261">
        <v>5</v>
      </c>
      <c r="G7" s="261" t="s">
        <v>294</v>
      </c>
      <c r="H7" s="261" t="s">
        <v>294</v>
      </c>
      <c r="I7" s="261">
        <f>SUM(C7:H7)</f>
        <v>688</v>
      </c>
      <c r="L7" s="289" t="s">
        <v>337</v>
      </c>
      <c r="N7" s="289">
        <v>190</v>
      </c>
      <c r="O7" s="289" t="s">
        <v>294</v>
      </c>
      <c r="P7" s="289" t="s">
        <v>294</v>
      </c>
      <c r="Q7" s="289">
        <v>4</v>
      </c>
      <c r="R7" s="289" t="s">
        <v>294</v>
      </c>
      <c r="S7" s="289" t="s">
        <v>294</v>
      </c>
      <c r="T7" s="289">
        <v>194</v>
      </c>
    </row>
    <row r="8" spans="1:20" ht="20.25" x14ac:dyDescent="0.25">
      <c r="A8" s="266" t="s">
        <v>99</v>
      </c>
      <c r="B8" s="269"/>
      <c r="C8" s="261">
        <v>8038</v>
      </c>
      <c r="D8" s="261" t="s">
        <v>294</v>
      </c>
      <c r="E8" s="261">
        <v>4480</v>
      </c>
      <c r="F8" s="261">
        <v>254</v>
      </c>
      <c r="G8" s="261">
        <v>11791</v>
      </c>
      <c r="H8" s="261">
        <v>2</v>
      </c>
      <c r="I8" s="261">
        <v>24565</v>
      </c>
      <c r="L8" s="289" t="s">
        <v>338</v>
      </c>
      <c r="N8" s="289">
        <v>2</v>
      </c>
      <c r="O8" s="289" t="s">
        <v>294</v>
      </c>
      <c r="P8" s="289" t="s">
        <v>294</v>
      </c>
      <c r="Q8" s="289" t="s">
        <v>294</v>
      </c>
      <c r="R8" s="289" t="s">
        <v>294</v>
      </c>
      <c r="S8" s="289" t="s">
        <v>294</v>
      </c>
      <c r="T8" s="289">
        <v>2</v>
      </c>
    </row>
    <row r="9" spans="1:20" ht="20.25" x14ac:dyDescent="0.25">
      <c r="A9" s="266" t="s">
        <v>321</v>
      </c>
      <c r="B9" s="269"/>
      <c r="C9" s="261">
        <v>1029</v>
      </c>
      <c r="D9" s="261" t="s">
        <v>294</v>
      </c>
      <c r="E9" s="261">
        <v>2</v>
      </c>
      <c r="F9" s="261" t="s">
        <v>294</v>
      </c>
      <c r="G9" s="261" t="s">
        <v>294</v>
      </c>
      <c r="H9" s="261" t="s">
        <v>294</v>
      </c>
      <c r="I9" s="261">
        <f>SUM(C9:H9)</f>
        <v>1031</v>
      </c>
      <c r="L9" s="290" t="s">
        <v>339</v>
      </c>
      <c r="N9" s="289">
        <v>1</v>
      </c>
      <c r="O9" s="290" t="s">
        <v>294</v>
      </c>
      <c r="P9" s="290" t="s">
        <v>294</v>
      </c>
      <c r="Q9" s="290">
        <v>2</v>
      </c>
      <c r="R9" s="290" t="s">
        <v>294</v>
      </c>
      <c r="S9" s="290" t="s">
        <v>294</v>
      </c>
      <c r="T9" s="289">
        <v>3</v>
      </c>
    </row>
    <row r="10" spans="1:20" ht="20.25" x14ac:dyDescent="0.25">
      <c r="A10" s="266" t="s">
        <v>322</v>
      </c>
      <c r="B10" s="269"/>
      <c r="C10" s="261">
        <v>674</v>
      </c>
      <c r="D10" s="261" t="s">
        <v>294</v>
      </c>
      <c r="E10" s="261">
        <v>18</v>
      </c>
      <c r="F10" s="261">
        <v>3</v>
      </c>
      <c r="G10" s="261" t="s">
        <v>294</v>
      </c>
      <c r="H10" s="261" t="s">
        <v>294</v>
      </c>
      <c r="I10" s="261">
        <f>SUM(C10:H10)</f>
        <v>695</v>
      </c>
      <c r="L10" s="289" t="s">
        <v>340</v>
      </c>
      <c r="N10" s="289">
        <v>5</v>
      </c>
      <c r="O10" s="289" t="s">
        <v>294</v>
      </c>
      <c r="P10" s="289" t="s">
        <v>294</v>
      </c>
      <c r="Q10" s="289">
        <v>2</v>
      </c>
      <c r="R10" s="289" t="s">
        <v>294</v>
      </c>
      <c r="S10" s="289" t="s">
        <v>294</v>
      </c>
      <c r="T10" s="289">
        <v>7</v>
      </c>
    </row>
    <row r="11" spans="1:20" ht="20.25" x14ac:dyDescent="0.25">
      <c r="A11" s="262" t="s">
        <v>0</v>
      </c>
      <c r="B11" s="270"/>
      <c r="C11" s="271">
        <f>SUM(C2:C10)</f>
        <v>12314</v>
      </c>
      <c r="D11" s="272"/>
      <c r="E11" s="271">
        <f>SUM(E2:E10)</f>
        <v>4701</v>
      </c>
      <c r="F11" s="271">
        <f>SUM(F2:F10)</f>
        <v>316</v>
      </c>
      <c r="G11" s="271">
        <f>SUM(G2:G10)</f>
        <v>11791</v>
      </c>
      <c r="H11" s="271">
        <f>SUM(H2:H10)</f>
        <v>2</v>
      </c>
      <c r="I11" s="271">
        <f>SUM(I2:I10)</f>
        <v>29124</v>
      </c>
      <c r="L11" s="289" t="s">
        <v>341</v>
      </c>
      <c r="N11" s="289">
        <v>2</v>
      </c>
      <c r="O11" s="290" t="s">
        <v>294</v>
      </c>
      <c r="P11" s="290" t="s">
        <v>294</v>
      </c>
      <c r="Q11" s="290" t="s">
        <v>294</v>
      </c>
      <c r="R11" s="290" t="s">
        <v>294</v>
      </c>
      <c r="S11" s="290" t="s">
        <v>294</v>
      </c>
      <c r="T11" s="289">
        <v>2</v>
      </c>
    </row>
    <row r="12" spans="1:20" ht="18" x14ac:dyDescent="0.25">
      <c r="L12" s="298" t="s">
        <v>0</v>
      </c>
      <c r="M12" s="274"/>
      <c r="N12" s="271">
        <f>SUM(N2:N11)</f>
        <v>571</v>
      </c>
      <c r="O12" s="272"/>
      <c r="P12" s="271">
        <f>SUM(P2:P11)</f>
        <v>21</v>
      </c>
      <c r="Q12" s="271">
        <f>SUM(Q2:Q11)</f>
        <v>13</v>
      </c>
      <c r="R12" s="272"/>
      <c r="S12" s="272"/>
      <c r="T12" s="271">
        <f>SUM(T2:T11)</f>
        <v>605</v>
      </c>
    </row>
    <row r="13" spans="1:20" ht="20.25" x14ac:dyDescent="0.25">
      <c r="A13" s="266" t="s">
        <v>25</v>
      </c>
      <c r="B13" s="266" t="s">
        <v>323</v>
      </c>
      <c r="C13" s="261">
        <v>4</v>
      </c>
      <c r="D13" s="261" t="s">
        <v>294</v>
      </c>
      <c r="E13" s="261" t="s">
        <v>294</v>
      </c>
      <c r="F13" s="261" t="s">
        <v>294</v>
      </c>
      <c r="G13" s="261" t="s">
        <v>294</v>
      </c>
      <c r="H13" s="261" t="s">
        <v>294</v>
      </c>
      <c r="I13" s="261">
        <v>4</v>
      </c>
      <c r="L13" s="289"/>
    </row>
    <row r="14" spans="1:20" ht="20.25" x14ac:dyDescent="0.25">
      <c r="A14" s="266" t="s">
        <v>320</v>
      </c>
      <c r="C14" s="261" t="s">
        <v>294</v>
      </c>
      <c r="D14" s="261" t="s">
        <v>294</v>
      </c>
      <c r="E14" s="261" t="s">
        <v>294</v>
      </c>
      <c r="F14" s="261" t="s">
        <v>294</v>
      </c>
      <c r="G14" s="261" t="s">
        <v>294</v>
      </c>
      <c r="H14" s="261" t="s">
        <v>294</v>
      </c>
      <c r="I14" s="261" t="s">
        <v>294</v>
      </c>
      <c r="L14" s="289" t="s">
        <v>335</v>
      </c>
      <c r="M14" s="297" t="s">
        <v>20</v>
      </c>
      <c r="N14" s="292">
        <v>3</v>
      </c>
      <c r="O14" s="292" t="s">
        <v>294</v>
      </c>
      <c r="P14" s="292">
        <v>7</v>
      </c>
      <c r="Q14" s="292" t="s">
        <v>294</v>
      </c>
      <c r="R14" s="292" t="s">
        <v>294</v>
      </c>
      <c r="S14" s="292" t="s">
        <v>294</v>
      </c>
      <c r="T14" s="292">
        <v>10</v>
      </c>
    </row>
    <row r="15" spans="1:20" ht="20.25" x14ac:dyDescent="0.25">
      <c r="A15" s="266" t="s">
        <v>137</v>
      </c>
      <c r="C15" s="261">
        <v>3</v>
      </c>
      <c r="D15" s="261" t="s">
        <v>294</v>
      </c>
      <c r="E15" s="261" t="s">
        <v>294</v>
      </c>
      <c r="F15" s="261" t="s">
        <v>294</v>
      </c>
      <c r="G15" s="261" t="s">
        <v>294</v>
      </c>
      <c r="H15" s="261" t="s">
        <v>294</v>
      </c>
      <c r="I15" s="261">
        <v>3</v>
      </c>
      <c r="L15" s="289" t="s">
        <v>140</v>
      </c>
      <c r="N15" s="292" t="s">
        <v>294</v>
      </c>
      <c r="O15" s="292" t="s">
        <v>294</v>
      </c>
      <c r="P15" s="292" t="s">
        <v>294</v>
      </c>
      <c r="Q15" s="292" t="s">
        <v>294</v>
      </c>
      <c r="R15" s="292" t="s">
        <v>294</v>
      </c>
      <c r="S15" s="292" t="s">
        <v>294</v>
      </c>
      <c r="T15" s="292" t="s">
        <v>294</v>
      </c>
    </row>
    <row r="16" spans="1:20" ht="20.25" x14ac:dyDescent="0.25">
      <c r="A16" s="266" t="s">
        <v>70</v>
      </c>
      <c r="C16" s="261" t="s">
        <v>294</v>
      </c>
      <c r="D16" s="261" t="s">
        <v>294</v>
      </c>
      <c r="E16" s="261" t="s">
        <v>294</v>
      </c>
      <c r="F16" s="261" t="s">
        <v>294</v>
      </c>
      <c r="G16" s="261" t="s">
        <v>294</v>
      </c>
      <c r="H16" s="261" t="s">
        <v>294</v>
      </c>
      <c r="I16" s="261" t="s">
        <v>294</v>
      </c>
      <c r="L16" s="289" t="s">
        <v>142</v>
      </c>
      <c r="N16" s="292" t="s">
        <v>294</v>
      </c>
      <c r="O16" s="292" t="s">
        <v>294</v>
      </c>
      <c r="P16" s="292" t="s">
        <v>294</v>
      </c>
      <c r="Q16" s="292" t="s">
        <v>294</v>
      </c>
      <c r="R16" s="292" t="s">
        <v>294</v>
      </c>
      <c r="S16" s="292" t="s">
        <v>294</v>
      </c>
      <c r="T16" s="292" t="s">
        <v>294</v>
      </c>
    </row>
    <row r="17" spans="1:20" ht="20.25" x14ac:dyDescent="0.25">
      <c r="A17" s="266" t="s">
        <v>30</v>
      </c>
      <c r="C17" s="261">
        <v>1</v>
      </c>
      <c r="D17" s="261" t="s">
        <v>294</v>
      </c>
      <c r="E17" s="261" t="s">
        <v>294</v>
      </c>
      <c r="F17" s="261" t="s">
        <v>294</v>
      </c>
      <c r="G17" s="261" t="s">
        <v>294</v>
      </c>
      <c r="H17" s="261" t="s">
        <v>294</v>
      </c>
      <c r="I17" s="261">
        <f>SUM(C17:H17)</f>
        <v>1</v>
      </c>
      <c r="L17" s="289" t="s">
        <v>336</v>
      </c>
      <c r="N17" s="292" t="s">
        <v>294</v>
      </c>
      <c r="O17" s="292" t="s">
        <v>294</v>
      </c>
      <c r="P17" s="292" t="s">
        <v>294</v>
      </c>
      <c r="Q17" s="292" t="s">
        <v>294</v>
      </c>
      <c r="R17" s="292" t="s">
        <v>294</v>
      </c>
      <c r="S17" s="292" t="s">
        <v>294</v>
      </c>
      <c r="T17" s="292" t="s">
        <v>294</v>
      </c>
    </row>
    <row r="18" spans="1:20" ht="20.25" x14ac:dyDescent="0.25">
      <c r="A18" s="266" t="s">
        <v>139</v>
      </c>
      <c r="C18" s="261">
        <v>38</v>
      </c>
      <c r="D18" s="261" t="s">
        <v>294</v>
      </c>
      <c r="E18" s="261">
        <v>1</v>
      </c>
      <c r="F18" s="261" t="s">
        <v>294</v>
      </c>
      <c r="G18" s="261" t="s">
        <v>294</v>
      </c>
      <c r="H18" s="261" t="s">
        <v>294</v>
      </c>
      <c r="I18" s="261">
        <f>SUM(C18:H18)</f>
        <v>39</v>
      </c>
      <c r="L18" s="289" t="s">
        <v>141</v>
      </c>
      <c r="N18" s="292" t="s">
        <v>294</v>
      </c>
      <c r="O18" s="292" t="s">
        <v>294</v>
      </c>
      <c r="P18" s="292" t="s">
        <v>294</v>
      </c>
      <c r="Q18" s="292" t="s">
        <v>294</v>
      </c>
      <c r="R18" s="292" t="s">
        <v>294</v>
      </c>
      <c r="S18" s="292" t="s">
        <v>294</v>
      </c>
      <c r="T18" s="292" t="s">
        <v>294</v>
      </c>
    </row>
    <row r="19" spans="1:20" ht="20.25" x14ac:dyDescent="0.25">
      <c r="A19" s="266" t="s">
        <v>99</v>
      </c>
      <c r="C19" s="261">
        <v>1</v>
      </c>
      <c r="D19" s="261" t="s">
        <v>294</v>
      </c>
      <c r="E19" s="261">
        <v>6</v>
      </c>
      <c r="F19" s="261" t="s">
        <v>294</v>
      </c>
      <c r="G19" s="261">
        <v>19</v>
      </c>
      <c r="H19" s="261" t="s">
        <v>294</v>
      </c>
      <c r="I19" s="261">
        <v>26</v>
      </c>
      <c r="L19" s="289" t="s">
        <v>337</v>
      </c>
      <c r="N19" s="292">
        <v>1</v>
      </c>
      <c r="O19" s="292" t="s">
        <v>294</v>
      </c>
      <c r="P19" s="292" t="s">
        <v>294</v>
      </c>
      <c r="Q19" s="292" t="s">
        <v>294</v>
      </c>
      <c r="R19" s="292" t="s">
        <v>294</v>
      </c>
      <c r="S19" s="292" t="s">
        <v>294</v>
      </c>
      <c r="T19" s="292">
        <v>1</v>
      </c>
    </row>
    <row r="20" spans="1:20" ht="20.25" x14ac:dyDescent="0.25">
      <c r="A20" s="266" t="s">
        <v>321</v>
      </c>
      <c r="C20" s="261" t="s">
        <v>294</v>
      </c>
      <c r="D20" s="261" t="s">
        <v>294</v>
      </c>
      <c r="E20" s="261" t="s">
        <v>294</v>
      </c>
      <c r="F20" s="261" t="s">
        <v>294</v>
      </c>
      <c r="G20" s="261" t="s">
        <v>294</v>
      </c>
      <c r="H20" s="261" t="s">
        <v>294</v>
      </c>
      <c r="I20" s="261" t="s">
        <v>294</v>
      </c>
      <c r="L20" s="289" t="s">
        <v>338</v>
      </c>
      <c r="N20" s="292" t="s">
        <v>294</v>
      </c>
      <c r="O20" s="292" t="s">
        <v>294</v>
      </c>
      <c r="P20" s="292" t="s">
        <v>294</v>
      </c>
      <c r="Q20" s="292" t="s">
        <v>294</v>
      </c>
      <c r="R20" s="292" t="s">
        <v>294</v>
      </c>
      <c r="S20" s="292" t="s">
        <v>294</v>
      </c>
      <c r="T20" s="292" t="s">
        <v>294</v>
      </c>
    </row>
    <row r="21" spans="1:20" ht="20.25" x14ac:dyDescent="0.25">
      <c r="A21" s="266" t="s">
        <v>322</v>
      </c>
      <c r="C21" s="261">
        <v>8</v>
      </c>
      <c r="D21" s="261" t="s">
        <v>294</v>
      </c>
      <c r="E21" s="261">
        <v>5</v>
      </c>
      <c r="F21" s="261" t="s">
        <v>294</v>
      </c>
      <c r="G21" s="261" t="s">
        <v>294</v>
      </c>
      <c r="H21" s="261" t="s">
        <v>294</v>
      </c>
      <c r="I21" s="261">
        <f>SUM(C21:H21)</f>
        <v>13</v>
      </c>
      <c r="L21" s="290" t="s">
        <v>339</v>
      </c>
      <c r="N21" s="292" t="s">
        <v>294</v>
      </c>
      <c r="O21" s="292" t="s">
        <v>294</v>
      </c>
      <c r="P21" s="292" t="s">
        <v>294</v>
      </c>
      <c r="Q21" s="292" t="s">
        <v>294</v>
      </c>
      <c r="R21" s="292" t="s">
        <v>294</v>
      </c>
      <c r="S21" s="292" t="s">
        <v>294</v>
      </c>
      <c r="T21" s="292" t="s">
        <v>294</v>
      </c>
    </row>
    <row r="22" spans="1:20" ht="20.25" x14ac:dyDescent="0.25">
      <c r="A22" s="262" t="s">
        <v>0</v>
      </c>
      <c r="B22" s="274"/>
      <c r="C22" s="271">
        <f>SUM(C13:C21)</f>
        <v>55</v>
      </c>
      <c r="D22" s="272"/>
      <c r="E22" s="271">
        <f>SUM(E13:E21)</f>
        <v>12</v>
      </c>
      <c r="F22" s="272"/>
      <c r="G22" s="271">
        <f>SUM(G13:G21)</f>
        <v>19</v>
      </c>
      <c r="H22" s="272"/>
      <c r="I22" s="271">
        <f>SUM(I13:I21)</f>
        <v>86</v>
      </c>
      <c r="L22" s="289" t="s">
        <v>340</v>
      </c>
      <c r="N22" s="292" t="s">
        <v>294</v>
      </c>
      <c r="O22" s="292" t="s">
        <v>294</v>
      </c>
      <c r="P22" s="292" t="s">
        <v>294</v>
      </c>
      <c r="Q22" s="292" t="s">
        <v>294</v>
      </c>
      <c r="R22" s="292" t="s">
        <v>294</v>
      </c>
      <c r="S22" s="292" t="s">
        <v>294</v>
      </c>
      <c r="T22" s="292" t="s">
        <v>294</v>
      </c>
    </row>
    <row r="23" spans="1:20" ht="18" x14ac:dyDescent="0.25">
      <c r="L23" s="289" t="s">
        <v>341</v>
      </c>
      <c r="N23" s="292" t="s">
        <v>294</v>
      </c>
      <c r="O23" s="292" t="s">
        <v>294</v>
      </c>
      <c r="P23" s="292" t="s">
        <v>294</v>
      </c>
      <c r="Q23" s="292" t="s">
        <v>294</v>
      </c>
      <c r="R23" s="292" t="s">
        <v>294</v>
      </c>
      <c r="S23" s="292" t="s">
        <v>294</v>
      </c>
      <c r="T23" s="292" t="s">
        <v>294</v>
      </c>
    </row>
    <row r="24" spans="1:20" ht="20.25" x14ac:dyDescent="0.25">
      <c r="A24" s="266" t="s">
        <v>25</v>
      </c>
      <c r="B24" s="268" t="s">
        <v>63</v>
      </c>
      <c r="C24" s="261" t="s">
        <v>294</v>
      </c>
      <c r="D24" s="261" t="s">
        <v>294</v>
      </c>
      <c r="E24" s="261" t="s">
        <v>294</v>
      </c>
      <c r="F24" s="261">
        <v>1</v>
      </c>
      <c r="G24" s="261" t="s">
        <v>294</v>
      </c>
      <c r="H24" s="261" t="s">
        <v>294</v>
      </c>
      <c r="I24" s="261">
        <v>1</v>
      </c>
      <c r="L24" s="298" t="s">
        <v>0</v>
      </c>
      <c r="M24" s="280"/>
      <c r="N24" s="271">
        <f>SUM(N14:N23)</f>
        <v>4</v>
      </c>
      <c r="O24" s="272"/>
      <c r="P24" s="271">
        <f>SUM(P14:P23)</f>
        <v>7</v>
      </c>
      <c r="Q24" s="272"/>
      <c r="R24" s="272"/>
      <c r="S24" s="272"/>
      <c r="T24" s="271">
        <f>SUM(T14:T23)</f>
        <v>11</v>
      </c>
    </row>
    <row r="25" spans="1:20" ht="20.25" x14ac:dyDescent="0.25">
      <c r="A25" s="266" t="s">
        <v>320</v>
      </c>
      <c r="C25" s="261" t="s">
        <v>294</v>
      </c>
      <c r="D25" s="261" t="s">
        <v>294</v>
      </c>
      <c r="E25" s="261">
        <v>6</v>
      </c>
      <c r="F25" s="261" t="s">
        <v>294</v>
      </c>
      <c r="G25" s="261" t="s">
        <v>294</v>
      </c>
      <c r="H25" s="261" t="s">
        <v>294</v>
      </c>
      <c r="I25" s="261">
        <v>6</v>
      </c>
      <c r="L25" s="291"/>
    </row>
    <row r="26" spans="1:20" ht="20.25" x14ac:dyDescent="0.25">
      <c r="A26" s="266" t="s">
        <v>137</v>
      </c>
      <c r="C26" s="261">
        <v>20</v>
      </c>
      <c r="D26" s="261" t="s">
        <v>294</v>
      </c>
      <c r="E26" s="261">
        <v>138</v>
      </c>
      <c r="F26" s="261">
        <v>2</v>
      </c>
      <c r="G26" s="261" t="s">
        <v>294</v>
      </c>
      <c r="H26" s="261" t="s">
        <v>294</v>
      </c>
      <c r="I26" s="261">
        <v>160</v>
      </c>
      <c r="L26" s="289"/>
    </row>
    <row r="27" spans="1:20" ht="20.25" x14ac:dyDescent="0.25">
      <c r="A27" s="266" t="s">
        <v>70</v>
      </c>
      <c r="C27" s="261" t="s">
        <v>294</v>
      </c>
      <c r="D27" s="261" t="s">
        <v>294</v>
      </c>
      <c r="E27" s="261">
        <v>227</v>
      </c>
      <c r="F27" s="261">
        <v>1</v>
      </c>
      <c r="G27" s="261" t="s">
        <v>294</v>
      </c>
      <c r="H27" s="261" t="s">
        <v>294</v>
      </c>
      <c r="I27" s="261">
        <f>SUM(C27:H27)</f>
        <v>228</v>
      </c>
      <c r="L27" s="289" t="s">
        <v>335</v>
      </c>
      <c r="M27" s="297" t="s">
        <v>329</v>
      </c>
      <c r="N27" s="289">
        <v>1</v>
      </c>
      <c r="O27" s="289" t="s">
        <v>294</v>
      </c>
      <c r="P27" s="289">
        <v>24</v>
      </c>
      <c r="Q27" s="289">
        <v>11</v>
      </c>
      <c r="R27" s="289" t="s">
        <v>294</v>
      </c>
      <c r="S27" s="289" t="s">
        <v>294</v>
      </c>
      <c r="T27" s="289">
        <v>36</v>
      </c>
    </row>
    <row r="28" spans="1:20" ht="20.25" x14ac:dyDescent="0.25">
      <c r="A28" s="266" t="s">
        <v>30</v>
      </c>
      <c r="C28" s="261">
        <v>1</v>
      </c>
      <c r="D28" s="261" t="s">
        <v>294</v>
      </c>
      <c r="E28" s="261">
        <v>129</v>
      </c>
      <c r="F28" s="261">
        <v>6</v>
      </c>
      <c r="G28" s="261" t="s">
        <v>294</v>
      </c>
      <c r="H28" s="261">
        <v>6</v>
      </c>
      <c r="I28" s="261">
        <f>SUM(C28:H28)</f>
        <v>142</v>
      </c>
      <c r="L28" s="289" t="s">
        <v>140</v>
      </c>
      <c r="N28" s="289" t="s">
        <v>294</v>
      </c>
      <c r="O28" s="289" t="s">
        <v>294</v>
      </c>
      <c r="P28" s="289" t="s">
        <v>294</v>
      </c>
      <c r="Q28" s="289" t="s">
        <v>294</v>
      </c>
      <c r="R28" s="289" t="s">
        <v>294</v>
      </c>
      <c r="S28" s="289" t="s">
        <v>294</v>
      </c>
      <c r="T28" s="289" t="s">
        <v>294</v>
      </c>
    </row>
    <row r="29" spans="1:20" ht="20.25" x14ac:dyDescent="0.25">
      <c r="A29" s="266" t="s">
        <v>139</v>
      </c>
      <c r="C29" s="261">
        <v>132</v>
      </c>
      <c r="D29" s="261" t="s">
        <v>294</v>
      </c>
      <c r="E29" s="261">
        <v>1118</v>
      </c>
      <c r="F29" s="261">
        <v>91</v>
      </c>
      <c r="G29" s="261" t="s">
        <v>294</v>
      </c>
      <c r="H29" s="261" t="s">
        <v>294</v>
      </c>
      <c r="I29" s="261">
        <f>SUM(C29:H29)</f>
        <v>1341</v>
      </c>
      <c r="L29" s="289" t="s">
        <v>142</v>
      </c>
      <c r="N29" s="289" t="s">
        <v>294</v>
      </c>
      <c r="O29" s="289" t="s">
        <v>294</v>
      </c>
      <c r="P29" s="289" t="s">
        <v>294</v>
      </c>
      <c r="Q29" s="289" t="s">
        <v>294</v>
      </c>
      <c r="R29" s="289" t="s">
        <v>294</v>
      </c>
      <c r="S29" s="289" t="s">
        <v>294</v>
      </c>
      <c r="T29" s="289" t="s">
        <v>294</v>
      </c>
    </row>
    <row r="30" spans="1:20" ht="20.25" x14ac:dyDescent="0.25">
      <c r="A30" s="266" t="s">
        <v>99</v>
      </c>
      <c r="C30" s="261">
        <v>23</v>
      </c>
      <c r="D30" s="261" t="s">
        <v>294</v>
      </c>
      <c r="E30" s="261">
        <v>409</v>
      </c>
      <c r="F30" s="261">
        <v>151</v>
      </c>
      <c r="G30" s="261">
        <v>307</v>
      </c>
      <c r="H30" s="261">
        <v>127</v>
      </c>
      <c r="I30" s="261">
        <v>1017</v>
      </c>
      <c r="L30" s="289" t="s">
        <v>336</v>
      </c>
      <c r="N30" s="289" t="s">
        <v>294</v>
      </c>
      <c r="O30" s="289" t="s">
        <v>294</v>
      </c>
      <c r="P30" s="289" t="s">
        <v>294</v>
      </c>
      <c r="Q30" s="289" t="s">
        <v>294</v>
      </c>
      <c r="R30" s="289" t="s">
        <v>294</v>
      </c>
      <c r="S30" s="289" t="s">
        <v>294</v>
      </c>
      <c r="T30" s="289" t="s">
        <v>294</v>
      </c>
    </row>
    <row r="31" spans="1:20" ht="20.25" x14ac:dyDescent="0.25">
      <c r="A31" s="266" t="s">
        <v>321</v>
      </c>
      <c r="C31" s="261">
        <v>34</v>
      </c>
      <c r="D31" s="261" t="s">
        <v>294</v>
      </c>
      <c r="E31" s="261">
        <v>38</v>
      </c>
      <c r="F31" s="261">
        <v>3</v>
      </c>
      <c r="G31" s="261" t="s">
        <v>294</v>
      </c>
      <c r="H31" s="261" t="s">
        <v>294</v>
      </c>
      <c r="I31" s="261">
        <f>SUM(C31:H31)</f>
        <v>75</v>
      </c>
      <c r="L31" s="289" t="s">
        <v>141</v>
      </c>
      <c r="N31" s="289" t="s">
        <v>294</v>
      </c>
      <c r="O31" s="289" t="s">
        <v>294</v>
      </c>
      <c r="P31" s="289">
        <v>1</v>
      </c>
      <c r="Q31" s="289" t="s">
        <v>294</v>
      </c>
      <c r="R31" s="289" t="s">
        <v>294</v>
      </c>
      <c r="S31" s="289" t="s">
        <v>294</v>
      </c>
      <c r="T31" s="289">
        <v>1</v>
      </c>
    </row>
    <row r="32" spans="1:20" ht="20.25" x14ac:dyDescent="0.25">
      <c r="A32" s="266" t="s">
        <v>322</v>
      </c>
      <c r="C32" s="261">
        <v>58</v>
      </c>
      <c r="D32" s="261" t="s">
        <v>294</v>
      </c>
      <c r="E32" s="261">
        <v>29</v>
      </c>
      <c r="F32" s="261">
        <v>1</v>
      </c>
      <c r="G32" s="261" t="s">
        <v>294</v>
      </c>
      <c r="H32" s="261" t="s">
        <v>294</v>
      </c>
      <c r="I32" s="261">
        <f>SUM(C32:H32)</f>
        <v>88</v>
      </c>
      <c r="L32" s="289" t="s">
        <v>337</v>
      </c>
      <c r="N32" s="289" t="s">
        <v>294</v>
      </c>
      <c r="O32" s="289" t="s">
        <v>294</v>
      </c>
      <c r="P32" s="289">
        <v>5</v>
      </c>
      <c r="Q32" s="289" t="s">
        <v>294</v>
      </c>
      <c r="R32" s="289" t="s">
        <v>294</v>
      </c>
      <c r="S32" s="289" t="s">
        <v>294</v>
      </c>
      <c r="T32" s="289">
        <v>5</v>
      </c>
    </row>
    <row r="33" spans="1:20" ht="20.25" x14ac:dyDescent="0.25">
      <c r="A33" s="262" t="s">
        <v>0</v>
      </c>
      <c r="B33" s="274"/>
      <c r="C33" s="275">
        <f>SUM(C24:C32)</f>
        <v>268</v>
      </c>
      <c r="D33" s="276" t="s">
        <v>294</v>
      </c>
      <c r="E33" s="275">
        <f>SUM(E24:E32)</f>
        <v>2094</v>
      </c>
      <c r="F33" s="275">
        <f>SUM(F24:F32)</f>
        <v>256</v>
      </c>
      <c r="G33" s="275">
        <f>SUM(G24:G32)</f>
        <v>307</v>
      </c>
      <c r="H33" s="275">
        <f>SUM(H24:H32)</f>
        <v>133</v>
      </c>
      <c r="I33" s="275">
        <f>SUM(I24:I32)</f>
        <v>3058</v>
      </c>
      <c r="L33" s="289" t="s">
        <v>338</v>
      </c>
      <c r="N33" s="289" t="s">
        <v>294</v>
      </c>
      <c r="O33" s="289" t="s">
        <v>294</v>
      </c>
      <c r="P33" s="289" t="s">
        <v>294</v>
      </c>
      <c r="Q33" s="289" t="s">
        <v>294</v>
      </c>
      <c r="R33" s="289" t="s">
        <v>294</v>
      </c>
      <c r="S33" s="289" t="s">
        <v>294</v>
      </c>
      <c r="T33" s="289" t="s">
        <v>294</v>
      </c>
    </row>
    <row r="34" spans="1:20" ht="18" x14ac:dyDescent="0.25">
      <c r="A34" s="259"/>
      <c r="L34" s="290" t="s">
        <v>339</v>
      </c>
      <c r="N34" s="289" t="s">
        <v>294</v>
      </c>
      <c r="O34" s="289" t="s">
        <v>294</v>
      </c>
      <c r="P34" s="289" t="s">
        <v>294</v>
      </c>
      <c r="Q34" s="289" t="s">
        <v>294</v>
      </c>
      <c r="R34" s="289" t="s">
        <v>294</v>
      </c>
      <c r="S34" s="289" t="s">
        <v>294</v>
      </c>
      <c r="T34" s="289" t="s">
        <v>294</v>
      </c>
    </row>
    <row r="35" spans="1:20" ht="20.25" x14ac:dyDescent="0.25">
      <c r="A35" s="266" t="s">
        <v>25</v>
      </c>
      <c r="B35" s="268" t="s">
        <v>64</v>
      </c>
      <c r="C35" s="261" t="s">
        <v>294</v>
      </c>
      <c r="D35" s="261" t="s">
        <v>294</v>
      </c>
      <c r="E35" s="261" t="s">
        <v>294</v>
      </c>
      <c r="F35" s="261" t="s">
        <v>294</v>
      </c>
      <c r="G35" s="261" t="s">
        <v>294</v>
      </c>
      <c r="H35" s="261" t="s">
        <v>294</v>
      </c>
      <c r="I35" s="261" t="s">
        <v>294</v>
      </c>
      <c r="L35" s="289" t="s">
        <v>340</v>
      </c>
      <c r="N35" s="289" t="s">
        <v>294</v>
      </c>
      <c r="O35" s="290" t="s">
        <v>294</v>
      </c>
      <c r="P35" s="290" t="s">
        <v>294</v>
      </c>
      <c r="Q35" s="290" t="s">
        <v>294</v>
      </c>
      <c r="R35" s="290" t="s">
        <v>294</v>
      </c>
      <c r="S35" s="290" t="s">
        <v>294</v>
      </c>
      <c r="T35" s="289" t="s">
        <v>294</v>
      </c>
    </row>
    <row r="36" spans="1:20" ht="20.25" x14ac:dyDescent="0.25">
      <c r="A36" s="266" t="s">
        <v>320</v>
      </c>
      <c r="C36" s="261">
        <v>16</v>
      </c>
      <c r="D36" s="261" t="s">
        <v>294</v>
      </c>
      <c r="E36" s="261">
        <v>19</v>
      </c>
      <c r="F36" s="261" t="s">
        <v>294</v>
      </c>
      <c r="G36" s="261" t="s">
        <v>294</v>
      </c>
      <c r="H36" s="261" t="s">
        <v>294</v>
      </c>
      <c r="I36" s="261">
        <v>35</v>
      </c>
      <c r="L36" s="289" t="s">
        <v>341</v>
      </c>
      <c r="N36" s="289" t="s">
        <v>294</v>
      </c>
      <c r="O36" s="289" t="s">
        <v>294</v>
      </c>
      <c r="P36" s="289" t="s">
        <v>294</v>
      </c>
      <c r="Q36" s="289" t="s">
        <v>294</v>
      </c>
      <c r="R36" s="289" t="s">
        <v>294</v>
      </c>
      <c r="S36" s="289" t="s">
        <v>294</v>
      </c>
      <c r="T36" s="289" t="s">
        <v>294</v>
      </c>
    </row>
    <row r="37" spans="1:20" ht="20.25" x14ac:dyDescent="0.25">
      <c r="A37" s="266" t="s">
        <v>137</v>
      </c>
      <c r="C37" s="261" t="s">
        <v>294</v>
      </c>
      <c r="D37" s="261" t="s">
        <v>294</v>
      </c>
      <c r="E37" s="261">
        <v>23</v>
      </c>
      <c r="F37" s="261" t="s">
        <v>294</v>
      </c>
      <c r="G37" s="261" t="s">
        <v>294</v>
      </c>
      <c r="H37" s="261" t="s">
        <v>294</v>
      </c>
      <c r="I37" s="261">
        <v>23</v>
      </c>
      <c r="L37" s="298" t="s">
        <v>0</v>
      </c>
      <c r="M37" s="286"/>
      <c r="N37" s="271">
        <f>SUM(N27:N36)</f>
        <v>1</v>
      </c>
      <c r="O37" s="272"/>
      <c r="P37" s="271">
        <f>SUM(P27:P36)</f>
        <v>30</v>
      </c>
      <c r="Q37" s="271">
        <f>SUM(Q27:Q36)</f>
        <v>11</v>
      </c>
      <c r="R37" s="272"/>
      <c r="S37" s="272"/>
      <c r="T37" s="271">
        <f>SUM(T27:T36)</f>
        <v>42</v>
      </c>
    </row>
    <row r="38" spans="1:20" ht="20.25" x14ac:dyDescent="0.25">
      <c r="A38" s="266" t="s">
        <v>70</v>
      </c>
      <c r="C38" s="261" t="s">
        <v>294</v>
      </c>
      <c r="D38" s="261" t="s">
        <v>294</v>
      </c>
      <c r="E38" s="261">
        <v>278</v>
      </c>
      <c r="F38" s="261" t="s">
        <v>294</v>
      </c>
      <c r="G38" s="261" t="s">
        <v>294</v>
      </c>
      <c r="H38" s="261" t="s">
        <v>294</v>
      </c>
      <c r="I38" s="261">
        <f>SUM(C38:H38)</f>
        <v>278</v>
      </c>
      <c r="L38" s="289"/>
    </row>
    <row r="39" spans="1:20" ht="20.25" x14ac:dyDescent="0.25">
      <c r="A39" s="266" t="s">
        <v>30</v>
      </c>
      <c r="C39" s="261" t="s">
        <v>294</v>
      </c>
      <c r="D39" s="261" t="s">
        <v>294</v>
      </c>
      <c r="E39" s="261">
        <v>243</v>
      </c>
      <c r="F39" s="261">
        <v>39</v>
      </c>
      <c r="G39" s="261" t="s">
        <v>294</v>
      </c>
      <c r="H39" s="261">
        <v>51</v>
      </c>
      <c r="I39" s="261">
        <f>SUM(C39:H39)</f>
        <v>333</v>
      </c>
      <c r="L39" s="289"/>
    </row>
    <row r="40" spans="1:20" ht="20.25" x14ac:dyDescent="0.25">
      <c r="A40" s="266" t="s">
        <v>139</v>
      </c>
      <c r="C40" s="261" t="s">
        <v>294</v>
      </c>
      <c r="D40" s="261" t="s">
        <v>294</v>
      </c>
      <c r="E40" s="261">
        <v>94</v>
      </c>
      <c r="F40" s="261">
        <v>8</v>
      </c>
      <c r="G40" s="261" t="s">
        <v>294</v>
      </c>
      <c r="H40" s="261" t="s">
        <v>294</v>
      </c>
      <c r="I40" s="261">
        <f>SUM(C40:H40)</f>
        <v>102</v>
      </c>
      <c r="L40" s="289" t="s">
        <v>335</v>
      </c>
      <c r="M40" s="297" t="s">
        <v>342</v>
      </c>
      <c r="N40" s="289">
        <v>11</v>
      </c>
      <c r="O40" s="289" t="s">
        <v>294</v>
      </c>
      <c r="P40" s="289">
        <v>179</v>
      </c>
      <c r="Q40" s="289">
        <v>1</v>
      </c>
      <c r="R40" s="289" t="s">
        <v>294</v>
      </c>
      <c r="S40" s="289" t="s">
        <v>294</v>
      </c>
      <c r="T40" s="289">
        <v>191</v>
      </c>
    </row>
    <row r="41" spans="1:20" ht="20.25" x14ac:dyDescent="0.25">
      <c r="A41" s="266" t="s">
        <v>99</v>
      </c>
      <c r="C41" s="261" t="s">
        <v>294</v>
      </c>
      <c r="D41" s="261" t="s">
        <v>294</v>
      </c>
      <c r="E41" s="261">
        <v>30</v>
      </c>
      <c r="F41" s="261">
        <v>11</v>
      </c>
      <c r="G41" s="261">
        <v>67</v>
      </c>
      <c r="H41" s="261">
        <v>6</v>
      </c>
      <c r="I41" s="261">
        <v>114</v>
      </c>
      <c r="L41" s="289" t="s">
        <v>140</v>
      </c>
      <c r="N41" s="289" t="s">
        <v>294</v>
      </c>
      <c r="O41" s="289" t="s">
        <v>294</v>
      </c>
      <c r="P41" s="289" t="s">
        <v>294</v>
      </c>
      <c r="Q41" s="289" t="s">
        <v>294</v>
      </c>
      <c r="R41" s="289" t="s">
        <v>294</v>
      </c>
      <c r="S41" s="289" t="s">
        <v>294</v>
      </c>
      <c r="T41" s="289" t="s">
        <v>294</v>
      </c>
    </row>
    <row r="42" spans="1:20" ht="20.25" x14ac:dyDescent="0.25">
      <c r="A42" s="266" t="s">
        <v>321</v>
      </c>
      <c r="C42" s="261" t="s">
        <v>294</v>
      </c>
      <c r="D42" s="261" t="s">
        <v>294</v>
      </c>
      <c r="E42" s="261">
        <v>155</v>
      </c>
      <c r="F42" s="261">
        <v>23</v>
      </c>
      <c r="G42" s="261" t="s">
        <v>294</v>
      </c>
      <c r="H42" s="261" t="s">
        <v>294</v>
      </c>
      <c r="I42" s="261">
        <f>SUM(C42:H42)</f>
        <v>178</v>
      </c>
      <c r="L42" s="289" t="s">
        <v>142</v>
      </c>
      <c r="N42" s="289" t="s">
        <v>294</v>
      </c>
      <c r="O42" s="289" t="s">
        <v>294</v>
      </c>
      <c r="P42" s="289" t="s">
        <v>294</v>
      </c>
      <c r="Q42" s="289" t="s">
        <v>294</v>
      </c>
      <c r="R42" s="289" t="s">
        <v>294</v>
      </c>
      <c r="S42" s="289" t="s">
        <v>294</v>
      </c>
      <c r="T42" s="289" t="s">
        <v>294</v>
      </c>
    </row>
    <row r="43" spans="1:20" ht="20.25" x14ac:dyDescent="0.25">
      <c r="A43" s="266" t="s">
        <v>322</v>
      </c>
      <c r="C43" s="261">
        <v>9</v>
      </c>
      <c r="D43" s="261" t="s">
        <v>294</v>
      </c>
      <c r="E43" s="261">
        <v>3</v>
      </c>
      <c r="F43" s="261">
        <v>1</v>
      </c>
      <c r="G43" s="261" t="s">
        <v>294</v>
      </c>
      <c r="H43" s="261" t="s">
        <v>294</v>
      </c>
      <c r="I43" s="261">
        <f>SUM(C43:H43)</f>
        <v>13</v>
      </c>
      <c r="L43" s="289" t="s">
        <v>336</v>
      </c>
      <c r="N43" s="289" t="s">
        <v>294</v>
      </c>
      <c r="O43" s="289" t="s">
        <v>294</v>
      </c>
      <c r="P43" s="289" t="s">
        <v>294</v>
      </c>
      <c r="Q43" s="289" t="s">
        <v>294</v>
      </c>
      <c r="R43" s="289" t="s">
        <v>294</v>
      </c>
      <c r="S43" s="289" t="s">
        <v>294</v>
      </c>
      <c r="T43" s="289" t="s">
        <v>294</v>
      </c>
    </row>
    <row r="44" spans="1:20" ht="20.25" x14ac:dyDescent="0.25">
      <c r="A44" s="262" t="s">
        <v>0</v>
      </c>
      <c r="B44" s="274"/>
      <c r="C44" s="271">
        <f>SUM(C36:C43)</f>
        <v>25</v>
      </c>
      <c r="D44" s="272"/>
      <c r="E44" s="271">
        <f>SUM(E36:E43)</f>
        <v>845</v>
      </c>
      <c r="F44" s="271">
        <f>SUM(F36:F43)</f>
        <v>82</v>
      </c>
      <c r="G44" s="271">
        <f>SUM(G36:G43)</f>
        <v>67</v>
      </c>
      <c r="H44" s="271">
        <f>SUM(H36:H43)</f>
        <v>57</v>
      </c>
      <c r="I44" s="271">
        <f>SUM(I36:I43)</f>
        <v>1076</v>
      </c>
      <c r="L44" s="289" t="s">
        <v>141</v>
      </c>
      <c r="N44" s="289" t="s">
        <v>294</v>
      </c>
      <c r="O44" s="289" t="s">
        <v>294</v>
      </c>
      <c r="P44" s="289">
        <v>3</v>
      </c>
      <c r="Q44" s="289" t="s">
        <v>294</v>
      </c>
      <c r="R44" s="289" t="s">
        <v>294</v>
      </c>
      <c r="S44" s="289" t="s">
        <v>294</v>
      </c>
      <c r="T44" s="289">
        <v>3</v>
      </c>
    </row>
    <row r="45" spans="1:20" ht="18" x14ac:dyDescent="0.25">
      <c r="L45" s="289" t="s">
        <v>337</v>
      </c>
      <c r="N45" s="289" t="s">
        <v>294</v>
      </c>
      <c r="O45" s="289" t="s">
        <v>294</v>
      </c>
      <c r="P45" s="289">
        <v>9</v>
      </c>
      <c r="Q45" s="289" t="s">
        <v>294</v>
      </c>
      <c r="R45" s="289" t="s">
        <v>294</v>
      </c>
      <c r="S45" s="289" t="s">
        <v>294</v>
      </c>
      <c r="T45" s="289">
        <v>9</v>
      </c>
    </row>
    <row r="46" spans="1:20" ht="20.25" x14ac:dyDescent="0.25">
      <c r="A46" s="266" t="s">
        <v>25</v>
      </c>
      <c r="B46" s="266" t="s">
        <v>324</v>
      </c>
      <c r="C46" s="261" t="s">
        <v>294</v>
      </c>
      <c r="D46" s="261" t="s">
        <v>294</v>
      </c>
      <c r="E46" s="261" t="s">
        <v>294</v>
      </c>
      <c r="F46" s="261" t="s">
        <v>294</v>
      </c>
      <c r="G46" s="261" t="s">
        <v>294</v>
      </c>
      <c r="H46" s="261" t="s">
        <v>294</v>
      </c>
      <c r="I46" s="261" t="s">
        <v>294</v>
      </c>
      <c r="L46" s="289" t="s">
        <v>338</v>
      </c>
      <c r="N46" s="289" t="s">
        <v>294</v>
      </c>
      <c r="O46" s="289" t="s">
        <v>294</v>
      </c>
      <c r="P46" s="289" t="s">
        <v>294</v>
      </c>
      <c r="Q46" s="289" t="s">
        <v>294</v>
      </c>
      <c r="R46" s="289" t="s">
        <v>294</v>
      </c>
      <c r="S46" s="289" t="s">
        <v>294</v>
      </c>
      <c r="T46" s="289" t="s">
        <v>294</v>
      </c>
    </row>
    <row r="47" spans="1:20" ht="20.25" x14ac:dyDescent="0.25">
      <c r="A47" s="266" t="s">
        <v>320</v>
      </c>
      <c r="C47" s="278" t="s">
        <v>294</v>
      </c>
      <c r="D47" s="278" t="s">
        <v>294</v>
      </c>
      <c r="E47" s="278">
        <v>2</v>
      </c>
      <c r="F47" s="278" t="s">
        <v>294</v>
      </c>
      <c r="G47" s="278" t="s">
        <v>294</v>
      </c>
      <c r="H47" s="278" t="s">
        <v>294</v>
      </c>
      <c r="I47" s="278">
        <v>2</v>
      </c>
      <c r="L47" s="290" t="s">
        <v>339</v>
      </c>
      <c r="N47" s="289" t="s">
        <v>294</v>
      </c>
      <c r="O47" s="289" t="s">
        <v>294</v>
      </c>
      <c r="P47" s="289" t="s">
        <v>294</v>
      </c>
      <c r="Q47" s="289" t="s">
        <v>294</v>
      </c>
      <c r="R47" s="289" t="s">
        <v>294</v>
      </c>
      <c r="S47" s="289" t="s">
        <v>294</v>
      </c>
      <c r="T47" s="289" t="s">
        <v>294</v>
      </c>
    </row>
    <row r="48" spans="1:20" ht="20.25" x14ac:dyDescent="0.25">
      <c r="A48" s="266" t="s">
        <v>137</v>
      </c>
      <c r="C48" s="278">
        <v>1</v>
      </c>
      <c r="D48" s="278" t="s">
        <v>294</v>
      </c>
      <c r="E48" s="278">
        <v>28</v>
      </c>
      <c r="F48" s="278">
        <v>2</v>
      </c>
      <c r="G48" s="278" t="s">
        <v>294</v>
      </c>
      <c r="H48" s="278" t="s">
        <v>294</v>
      </c>
      <c r="I48" s="278">
        <v>31</v>
      </c>
      <c r="L48" s="289" t="s">
        <v>340</v>
      </c>
      <c r="N48" s="289" t="s">
        <v>294</v>
      </c>
      <c r="O48" s="289" t="s">
        <v>294</v>
      </c>
      <c r="P48" s="289" t="s">
        <v>294</v>
      </c>
      <c r="Q48" s="289" t="s">
        <v>294</v>
      </c>
      <c r="R48" s="289" t="s">
        <v>294</v>
      </c>
      <c r="S48" s="289" t="s">
        <v>294</v>
      </c>
      <c r="T48" s="289" t="s">
        <v>294</v>
      </c>
    </row>
    <row r="49" spans="1:20" ht="20.25" x14ac:dyDescent="0.25">
      <c r="A49" s="266" t="s">
        <v>70</v>
      </c>
      <c r="C49" s="278" t="s">
        <v>294</v>
      </c>
      <c r="D49" s="278" t="s">
        <v>294</v>
      </c>
      <c r="E49" s="278">
        <v>275</v>
      </c>
      <c r="F49" s="278" t="s">
        <v>294</v>
      </c>
      <c r="G49" s="278" t="s">
        <v>294</v>
      </c>
      <c r="H49" s="278" t="s">
        <v>294</v>
      </c>
      <c r="I49" s="278">
        <f>SUM(C49:H49)</f>
        <v>275</v>
      </c>
      <c r="L49" s="289" t="s">
        <v>341</v>
      </c>
      <c r="N49" s="289" t="s">
        <v>294</v>
      </c>
      <c r="O49" s="289" t="s">
        <v>294</v>
      </c>
      <c r="P49" s="289" t="s">
        <v>294</v>
      </c>
      <c r="Q49" s="289" t="s">
        <v>294</v>
      </c>
      <c r="R49" s="289" t="s">
        <v>294</v>
      </c>
      <c r="S49" s="289" t="s">
        <v>294</v>
      </c>
      <c r="T49" s="289" t="s">
        <v>294</v>
      </c>
    </row>
    <row r="50" spans="1:20" ht="20.25" x14ac:dyDescent="0.25">
      <c r="A50" s="266" t="s">
        <v>30</v>
      </c>
      <c r="C50" s="278" t="s">
        <v>294</v>
      </c>
      <c r="D50" s="278" t="s">
        <v>294</v>
      </c>
      <c r="E50" s="278">
        <v>47</v>
      </c>
      <c r="F50" s="278">
        <v>1</v>
      </c>
      <c r="G50" s="278" t="s">
        <v>294</v>
      </c>
      <c r="H50" s="278" t="s">
        <v>294</v>
      </c>
      <c r="I50" s="278">
        <f>SUM(C50:H50)</f>
        <v>48</v>
      </c>
      <c r="L50" s="298" t="s">
        <v>0</v>
      </c>
      <c r="M50" s="272"/>
      <c r="N50" s="271">
        <f>SUM(N40:N49)</f>
        <v>11</v>
      </c>
      <c r="O50" s="272"/>
      <c r="P50" s="271">
        <f>SUM(P40:P49)</f>
        <v>191</v>
      </c>
      <c r="Q50" s="271">
        <f>SUM(Q40:Q49)</f>
        <v>1</v>
      </c>
      <c r="R50" s="272"/>
      <c r="S50" s="272"/>
      <c r="T50" s="271">
        <f>SUM(T40:T49)</f>
        <v>203</v>
      </c>
    </row>
    <row r="51" spans="1:20" ht="20.25" x14ac:dyDescent="0.25">
      <c r="A51" s="266" t="s">
        <v>139</v>
      </c>
      <c r="C51" s="278">
        <v>28</v>
      </c>
      <c r="D51" s="278" t="s">
        <v>294</v>
      </c>
      <c r="E51" s="278">
        <v>40</v>
      </c>
      <c r="F51" s="278">
        <v>3</v>
      </c>
      <c r="G51" s="278" t="s">
        <v>294</v>
      </c>
      <c r="H51" s="278" t="s">
        <v>294</v>
      </c>
      <c r="I51" s="278">
        <f>SUM(C51:H51)</f>
        <v>71</v>
      </c>
      <c r="L51" s="289"/>
    </row>
    <row r="52" spans="1:20" ht="20.25" x14ac:dyDescent="0.25">
      <c r="A52" s="266" t="s">
        <v>99</v>
      </c>
      <c r="C52" s="278">
        <v>5</v>
      </c>
      <c r="D52" s="278" t="s">
        <v>294</v>
      </c>
      <c r="E52" s="278">
        <v>209</v>
      </c>
      <c r="F52" s="278">
        <v>86</v>
      </c>
      <c r="G52" s="278">
        <v>60</v>
      </c>
      <c r="H52" s="278">
        <v>5</v>
      </c>
      <c r="I52" s="278">
        <v>365</v>
      </c>
      <c r="L52" s="289" t="s">
        <v>335</v>
      </c>
      <c r="M52" s="297" t="s">
        <v>324</v>
      </c>
      <c r="N52" s="289">
        <v>15</v>
      </c>
      <c r="O52" s="289" t="s">
        <v>294</v>
      </c>
      <c r="P52" s="289">
        <v>15</v>
      </c>
      <c r="Q52" s="289">
        <v>8</v>
      </c>
      <c r="R52" s="289" t="s">
        <v>294</v>
      </c>
      <c r="S52" s="289" t="s">
        <v>294</v>
      </c>
      <c r="T52" s="289">
        <v>38</v>
      </c>
    </row>
    <row r="53" spans="1:20" ht="20.25" x14ac:dyDescent="0.25">
      <c r="A53" s="266" t="s">
        <v>321</v>
      </c>
      <c r="C53" s="278" t="s">
        <v>294</v>
      </c>
      <c r="D53" s="278" t="s">
        <v>294</v>
      </c>
      <c r="E53" s="278">
        <v>11</v>
      </c>
      <c r="F53" s="278" t="s">
        <v>294</v>
      </c>
      <c r="G53" s="278" t="s">
        <v>294</v>
      </c>
      <c r="H53" s="278" t="s">
        <v>294</v>
      </c>
      <c r="I53" s="278">
        <f>SUM(C53:H53)</f>
        <v>11</v>
      </c>
      <c r="L53" s="289" t="s">
        <v>140</v>
      </c>
      <c r="N53" s="289" t="s">
        <v>294</v>
      </c>
      <c r="O53" s="289" t="s">
        <v>294</v>
      </c>
      <c r="P53" s="289" t="s">
        <v>294</v>
      </c>
      <c r="Q53" s="289" t="s">
        <v>294</v>
      </c>
      <c r="R53" s="289" t="s">
        <v>294</v>
      </c>
      <c r="S53" s="289" t="s">
        <v>294</v>
      </c>
      <c r="T53" s="289" t="s">
        <v>294</v>
      </c>
    </row>
    <row r="54" spans="1:20" ht="20.25" x14ac:dyDescent="0.25">
      <c r="A54" s="266" t="s">
        <v>322</v>
      </c>
      <c r="C54" s="278">
        <v>20</v>
      </c>
      <c r="D54" s="278" t="s">
        <v>294</v>
      </c>
      <c r="E54" s="278">
        <v>6</v>
      </c>
      <c r="F54" s="278" t="s">
        <v>294</v>
      </c>
      <c r="G54" s="278" t="s">
        <v>294</v>
      </c>
      <c r="H54" s="278" t="s">
        <v>294</v>
      </c>
      <c r="I54" s="278">
        <f>SUM(C54:H54)</f>
        <v>26</v>
      </c>
      <c r="L54" s="289" t="s">
        <v>142</v>
      </c>
      <c r="N54" s="289" t="s">
        <v>294</v>
      </c>
      <c r="O54" s="289" t="s">
        <v>294</v>
      </c>
      <c r="P54" s="289" t="s">
        <v>294</v>
      </c>
      <c r="Q54" s="289" t="s">
        <v>294</v>
      </c>
      <c r="R54" s="289" t="s">
        <v>294</v>
      </c>
      <c r="S54" s="289" t="s">
        <v>294</v>
      </c>
      <c r="T54" s="289" t="s">
        <v>294</v>
      </c>
    </row>
    <row r="55" spans="1:20" ht="20.25" x14ac:dyDescent="0.25">
      <c r="A55" s="262" t="s">
        <v>0</v>
      </c>
      <c r="B55" s="274"/>
      <c r="C55" s="275">
        <f>SUM(C47:C54)</f>
        <v>54</v>
      </c>
      <c r="D55" s="276"/>
      <c r="E55" s="275">
        <f>SUM(E47:E54)</f>
        <v>618</v>
      </c>
      <c r="F55" s="275">
        <f>SUM(F47:F54)</f>
        <v>92</v>
      </c>
      <c r="G55" s="275">
        <f>SUM(G47:G54)</f>
        <v>60</v>
      </c>
      <c r="H55" s="275">
        <f>SUM(H47:H54)</f>
        <v>5</v>
      </c>
      <c r="I55" s="275">
        <f>SUM(I47:I54)</f>
        <v>829</v>
      </c>
      <c r="L55" s="289" t="s">
        <v>336</v>
      </c>
      <c r="N55" s="289" t="s">
        <v>294</v>
      </c>
      <c r="O55" s="289" t="s">
        <v>294</v>
      </c>
      <c r="P55" s="289" t="s">
        <v>294</v>
      </c>
      <c r="Q55" s="289" t="s">
        <v>294</v>
      </c>
      <c r="R55" s="289" t="s">
        <v>294</v>
      </c>
      <c r="S55" s="289" t="s">
        <v>294</v>
      </c>
      <c r="T55" s="289" t="s">
        <v>294</v>
      </c>
    </row>
    <row r="56" spans="1:20" ht="18" x14ac:dyDescent="0.25">
      <c r="L56" s="289" t="s">
        <v>141</v>
      </c>
      <c r="N56" s="289" t="s">
        <v>294</v>
      </c>
      <c r="O56" s="289" t="s">
        <v>294</v>
      </c>
      <c r="P56" s="289" t="s">
        <v>294</v>
      </c>
      <c r="Q56" s="289" t="s">
        <v>294</v>
      </c>
      <c r="R56" s="289" t="s">
        <v>294</v>
      </c>
      <c r="S56" s="289" t="s">
        <v>294</v>
      </c>
      <c r="T56" s="289" t="s">
        <v>294</v>
      </c>
    </row>
    <row r="57" spans="1:20" ht="20.25" x14ac:dyDescent="0.25">
      <c r="A57" s="266" t="s">
        <v>25</v>
      </c>
      <c r="B57" s="277" t="s">
        <v>325</v>
      </c>
      <c r="C57" s="278" t="s">
        <v>294</v>
      </c>
      <c r="D57" s="278" t="s">
        <v>294</v>
      </c>
      <c r="E57" s="278">
        <v>4</v>
      </c>
      <c r="F57" s="278" t="s">
        <v>294</v>
      </c>
      <c r="G57" s="278" t="s">
        <v>294</v>
      </c>
      <c r="H57" s="278" t="s">
        <v>294</v>
      </c>
      <c r="I57" s="278">
        <v>4</v>
      </c>
      <c r="L57" s="289" t="s">
        <v>337</v>
      </c>
      <c r="N57" s="289">
        <v>8</v>
      </c>
      <c r="O57" s="289" t="s">
        <v>294</v>
      </c>
      <c r="P57" s="289">
        <v>11</v>
      </c>
      <c r="Q57" s="289" t="s">
        <v>294</v>
      </c>
      <c r="R57" s="289" t="s">
        <v>294</v>
      </c>
      <c r="S57" s="289" t="s">
        <v>294</v>
      </c>
      <c r="T57" s="289">
        <v>19</v>
      </c>
    </row>
    <row r="58" spans="1:20" ht="20.25" x14ac:dyDescent="0.25">
      <c r="A58" s="266" t="s">
        <v>320</v>
      </c>
      <c r="C58" s="278" t="s">
        <v>294</v>
      </c>
      <c r="D58" s="278" t="s">
        <v>294</v>
      </c>
      <c r="E58" s="278" t="s">
        <v>294</v>
      </c>
      <c r="F58" s="278" t="s">
        <v>294</v>
      </c>
      <c r="G58" s="278" t="s">
        <v>294</v>
      </c>
      <c r="H58" s="278" t="s">
        <v>294</v>
      </c>
      <c r="I58" s="278" t="s">
        <v>294</v>
      </c>
      <c r="L58" s="289" t="s">
        <v>338</v>
      </c>
      <c r="N58" s="289" t="s">
        <v>294</v>
      </c>
      <c r="O58" s="289" t="s">
        <v>294</v>
      </c>
      <c r="P58" s="289" t="s">
        <v>294</v>
      </c>
      <c r="Q58" s="289" t="s">
        <v>294</v>
      </c>
      <c r="R58" s="289" t="s">
        <v>294</v>
      </c>
      <c r="S58" s="289" t="s">
        <v>294</v>
      </c>
      <c r="T58" s="289" t="s">
        <v>294</v>
      </c>
    </row>
    <row r="59" spans="1:20" ht="20.25" x14ac:dyDescent="0.25">
      <c r="A59" s="266" t="s">
        <v>137</v>
      </c>
      <c r="C59" s="278" t="s">
        <v>294</v>
      </c>
      <c r="D59" s="278" t="s">
        <v>294</v>
      </c>
      <c r="E59" s="278">
        <v>103</v>
      </c>
      <c r="F59" s="278">
        <v>1</v>
      </c>
      <c r="G59" s="278" t="s">
        <v>294</v>
      </c>
      <c r="H59" s="278" t="s">
        <v>294</v>
      </c>
      <c r="I59" s="278">
        <v>104</v>
      </c>
      <c r="L59" s="290" t="s">
        <v>339</v>
      </c>
      <c r="N59" s="289" t="s">
        <v>294</v>
      </c>
      <c r="O59" s="289" t="s">
        <v>294</v>
      </c>
      <c r="P59" s="289" t="s">
        <v>294</v>
      </c>
      <c r="Q59" s="289" t="s">
        <v>294</v>
      </c>
      <c r="R59" s="289" t="s">
        <v>294</v>
      </c>
      <c r="S59" s="289" t="s">
        <v>294</v>
      </c>
      <c r="T59" s="289" t="s">
        <v>294</v>
      </c>
    </row>
    <row r="60" spans="1:20" ht="20.25" x14ac:dyDescent="0.25">
      <c r="A60" s="266" t="s">
        <v>70</v>
      </c>
      <c r="C60" s="278" t="s">
        <v>294</v>
      </c>
      <c r="D60" s="278" t="s">
        <v>294</v>
      </c>
      <c r="E60" s="278">
        <v>103</v>
      </c>
      <c r="F60" s="278" t="s">
        <v>294</v>
      </c>
      <c r="G60" s="278" t="s">
        <v>294</v>
      </c>
      <c r="H60" s="278" t="s">
        <v>294</v>
      </c>
      <c r="I60" s="278">
        <f>SUM(C60:H60)</f>
        <v>103</v>
      </c>
      <c r="L60" s="289" t="s">
        <v>340</v>
      </c>
      <c r="N60" s="289" t="s">
        <v>294</v>
      </c>
      <c r="O60" s="289" t="s">
        <v>294</v>
      </c>
      <c r="P60" s="289" t="s">
        <v>294</v>
      </c>
      <c r="Q60" s="289" t="s">
        <v>294</v>
      </c>
      <c r="R60" s="289" t="s">
        <v>294</v>
      </c>
      <c r="S60" s="289" t="s">
        <v>294</v>
      </c>
      <c r="T60" s="289" t="s">
        <v>294</v>
      </c>
    </row>
    <row r="61" spans="1:20" ht="20.25" x14ac:dyDescent="0.25">
      <c r="A61" s="266" t="s">
        <v>30</v>
      </c>
      <c r="C61" s="278">
        <v>1</v>
      </c>
      <c r="D61" s="278" t="s">
        <v>294</v>
      </c>
      <c r="E61" s="278">
        <v>303</v>
      </c>
      <c r="F61" s="278">
        <v>23</v>
      </c>
      <c r="G61" s="278" t="s">
        <v>294</v>
      </c>
      <c r="H61" s="278" t="s">
        <v>294</v>
      </c>
      <c r="I61" s="278">
        <f>SUM(C61:H61)</f>
        <v>327</v>
      </c>
      <c r="L61" s="289" t="s">
        <v>341</v>
      </c>
      <c r="N61" s="289" t="s">
        <v>294</v>
      </c>
      <c r="O61" s="289" t="s">
        <v>294</v>
      </c>
      <c r="P61" s="289" t="s">
        <v>294</v>
      </c>
      <c r="Q61" s="289" t="s">
        <v>294</v>
      </c>
      <c r="R61" s="289" t="s">
        <v>294</v>
      </c>
      <c r="S61" s="289" t="s">
        <v>294</v>
      </c>
      <c r="T61" s="289" t="s">
        <v>294</v>
      </c>
    </row>
    <row r="62" spans="1:20" ht="20.25" x14ac:dyDescent="0.25">
      <c r="A62" s="266" t="s">
        <v>139</v>
      </c>
      <c r="C62" s="278">
        <v>8</v>
      </c>
      <c r="D62" s="278" t="s">
        <v>294</v>
      </c>
      <c r="E62" s="278">
        <v>80</v>
      </c>
      <c r="F62" s="278">
        <v>60</v>
      </c>
      <c r="G62" s="278" t="s">
        <v>294</v>
      </c>
      <c r="H62" s="278" t="s">
        <v>294</v>
      </c>
      <c r="I62" s="278">
        <f>SUM(C62:H62)</f>
        <v>148</v>
      </c>
      <c r="L62" s="298" t="s">
        <v>0</v>
      </c>
      <c r="M62" s="272"/>
      <c r="N62" s="271">
        <f>SUM(N52:N61)</f>
        <v>23</v>
      </c>
      <c r="O62" s="272"/>
      <c r="P62" s="271">
        <f>SUM(P52:P61)</f>
        <v>26</v>
      </c>
      <c r="Q62" s="271">
        <f>SUM(Q52:Q61)</f>
        <v>8</v>
      </c>
      <c r="R62" s="272"/>
      <c r="S62" s="272"/>
      <c r="T62" s="271">
        <f>SUM(T52:T61)</f>
        <v>57</v>
      </c>
    </row>
    <row r="63" spans="1:20" ht="20.25" x14ac:dyDescent="0.25">
      <c r="A63" s="266" t="s">
        <v>99</v>
      </c>
      <c r="C63" s="278">
        <v>39</v>
      </c>
      <c r="D63" s="278" t="s">
        <v>294</v>
      </c>
      <c r="E63" s="278">
        <v>409</v>
      </c>
      <c r="F63" s="278">
        <v>695</v>
      </c>
      <c r="G63" s="278">
        <v>473</v>
      </c>
      <c r="H63" s="278">
        <v>4</v>
      </c>
      <c r="I63" s="278">
        <v>1620</v>
      </c>
      <c r="L63" s="289"/>
    </row>
    <row r="64" spans="1:20" ht="20.25" x14ac:dyDescent="0.25">
      <c r="A64" s="266" t="s">
        <v>321</v>
      </c>
      <c r="C64" s="278">
        <v>3</v>
      </c>
      <c r="D64" s="278" t="s">
        <v>294</v>
      </c>
      <c r="E64" s="278">
        <v>119</v>
      </c>
      <c r="F64" s="278">
        <v>4</v>
      </c>
      <c r="G64" s="278" t="s">
        <v>294</v>
      </c>
      <c r="H64" s="278" t="s">
        <v>294</v>
      </c>
      <c r="I64" s="278">
        <f>SUM(C64:H64)</f>
        <v>126</v>
      </c>
      <c r="L64" s="289"/>
    </row>
    <row r="65" spans="1:20" ht="20.25" x14ac:dyDescent="0.25">
      <c r="A65" s="266" t="s">
        <v>322</v>
      </c>
      <c r="C65" s="278">
        <v>1</v>
      </c>
      <c r="D65" s="278" t="s">
        <v>294</v>
      </c>
      <c r="E65" s="278">
        <v>28</v>
      </c>
      <c r="F65" s="278">
        <v>3</v>
      </c>
      <c r="G65" s="278" t="s">
        <v>294</v>
      </c>
      <c r="H65" s="278" t="s">
        <v>294</v>
      </c>
      <c r="I65" s="278">
        <f>SUM(C65:H65)</f>
        <v>32</v>
      </c>
      <c r="L65" s="289" t="s">
        <v>335</v>
      </c>
      <c r="M65" s="297" t="s">
        <v>343</v>
      </c>
      <c r="N65" s="289">
        <v>2</v>
      </c>
      <c r="O65" s="289" t="s">
        <v>294</v>
      </c>
      <c r="P65" s="289">
        <v>149</v>
      </c>
      <c r="Q65" s="289" t="s">
        <v>294</v>
      </c>
      <c r="R65" s="289" t="s">
        <v>294</v>
      </c>
      <c r="S65" s="289" t="s">
        <v>294</v>
      </c>
      <c r="T65" s="289">
        <v>151</v>
      </c>
    </row>
    <row r="66" spans="1:20" ht="20.25" x14ac:dyDescent="0.25">
      <c r="A66" s="262" t="s">
        <v>0</v>
      </c>
      <c r="B66" s="274"/>
      <c r="C66" s="275">
        <f>SUM(C57:C65)</f>
        <v>52</v>
      </c>
      <c r="D66" s="276" t="s">
        <v>294</v>
      </c>
      <c r="E66" s="275">
        <f>SUM(E57:E65)</f>
        <v>1149</v>
      </c>
      <c r="F66" s="275">
        <f>SUM(F57:F65)</f>
        <v>786</v>
      </c>
      <c r="G66" s="275">
        <f>SUM(G57:G65)</f>
        <v>473</v>
      </c>
      <c r="H66" s="275">
        <f>SUM(H57:H65)</f>
        <v>4</v>
      </c>
      <c r="I66" s="275">
        <f>SUM(I57:I65)</f>
        <v>2464</v>
      </c>
      <c r="L66" s="289" t="s">
        <v>140</v>
      </c>
      <c r="N66" s="289" t="s">
        <v>294</v>
      </c>
      <c r="O66" s="289" t="s">
        <v>294</v>
      </c>
      <c r="P66" s="289" t="s">
        <v>294</v>
      </c>
      <c r="Q66" s="289" t="s">
        <v>294</v>
      </c>
      <c r="R66" s="289" t="s">
        <v>294</v>
      </c>
      <c r="S66" s="289" t="s">
        <v>294</v>
      </c>
      <c r="T66" s="289" t="s">
        <v>294</v>
      </c>
    </row>
    <row r="67" spans="1:20" ht="18" x14ac:dyDescent="0.25">
      <c r="L67" s="289" t="s">
        <v>142</v>
      </c>
      <c r="N67" s="289" t="s">
        <v>294</v>
      </c>
      <c r="O67" s="289" t="s">
        <v>294</v>
      </c>
      <c r="P67" s="289" t="s">
        <v>294</v>
      </c>
      <c r="Q67" s="289" t="s">
        <v>294</v>
      </c>
      <c r="R67" s="289" t="s">
        <v>294</v>
      </c>
      <c r="S67" s="289" t="s">
        <v>294</v>
      </c>
      <c r="T67" s="289" t="s">
        <v>294</v>
      </c>
    </row>
    <row r="68" spans="1:20" ht="20.25" x14ac:dyDescent="0.25">
      <c r="A68" s="266" t="s">
        <v>25</v>
      </c>
      <c r="B68" s="266" t="s">
        <v>326</v>
      </c>
      <c r="C68" s="261">
        <v>2</v>
      </c>
      <c r="D68" s="261" t="s">
        <v>294</v>
      </c>
      <c r="E68" s="261">
        <v>6</v>
      </c>
      <c r="F68" s="261">
        <v>42</v>
      </c>
      <c r="G68" s="261" t="s">
        <v>294</v>
      </c>
      <c r="H68" s="261" t="s">
        <v>294</v>
      </c>
      <c r="I68" s="261">
        <v>50</v>
      </c>
      <c r="L68" s="289" t="s">
        <v>336</v>
      </c>
      <c r="N68" s="289" t="s">
        <v>294</v>
      </c>
      <c r="O68" s="289" t="s">
        <v>294</v>
      </c>
      <c r="P68" s="289" t="s">
        <v>294</v>
      </c>
      <c r="Q68" s="289" t="s">
        <v>294</v>
      </c>
      <c r="R68" s="289" t="s">
        <v>294</v>
      </c>
      <c r="S68" s="289" t="s">
        <v>294</v>
      </c>
      <c r="T68" s="289" t="s">
        <v>294</v>
      </c>
    </row>
    <row r="69" spans="1:20" ht="20.25" x14ac:dyDescent="0.25">
      <c r="A69" s="266" t="s">
        <v>320</v>
      </c>
      <c r="C69" s="261" t="s">
        <v>294</v>
      </c>
      <c r="D69" s="261" t="s">
        <v>294</v>
      </c>
      <c r="E69" s="261">
        <v>6</v>
      </c>
      <c r="F69" s="261" t="s">
        <v>294</v>
      </c>
      <c r="G69" s="261" t="s">
        <v>294</v>
      </c>
      <c r="H69" s="261" t="s">
        <v>294</v>
      </c>
      <c r="I69" s="261">
        <v>6</v>
      </c>
      <c r="L69" s="289" t="s">
        <v>141</v>
      </c>
      <c r="N69" s="289" t="s">
        <v>294</v>
      </c>
      <c r="O69" s="289" t="s">
        <v>294</v>
      </c>
      <c r="P69" s="289">
        <v>5</v>
      </c>
      <c r="Q69" s="289" t="s">
        <v>294</v>
      </c>
      <c r="R69" s="289" t="s">
        <v>294</v>
      </c>
      <c r="S69" s="289" t="s">
        <v>294</v>
      </c>
      <c r="T69" s="289">
        <v>5</v>
      </c>
    </row>
    <row r="70" spans="1:20" ht="20.25" x14ac:dyDescent="0.25">
      <c r="A70" s="266" t="s">
        <v>137</v>
      </c>
      <c r="C70" s="261">
        <v>87</v>
      </c>
      <c r="D70" s="261" t="s">
        <v>294</v>
      </c>
      <c r="E70" s="261">
        <v>245</v>
      </c>
      <c r="F70" s="261">
        <v>19</v>
      </c>
      <c r="G70" s="261">
        <v>7</v>
      </c>
      <c r="H70" s="261" t="s">
        <v>294</v>
      </c>
      <c r="I70" s="261">
        <v>358</v>
      </c>
      <c r="L70" s="289" t="s">
        <v>337</v>
      </c>
      <c r="N70" s="289">
        <v>4</v>
      </c>
      <c r="O70" s="289" t="s">
        <v>294</v>
      </c>
      <c r="P70" s="289">
        <v>21</v>
      </c>
      <c r="Q70" s="289" t="s">
        <v>294</v>
      </c>
      <c r="R70" s="289" t="s">
        <v>294</v>
      </c>
      <c r="S70" s="289" t="s">
        <v>294</v>
      </c>
      <c r="T70" s="289">
        <v>25</v>
      </c>
    </row>
    <row r="71" spans="1:20" ht="20.25" x14ac:dyDescent="0.25">
      <c r="A71" s="266" t="s">
        <v>70</v>
      </c>
      <c r="C71" s="261">
        <v>48</v>
      </c>
      <c r="D71" s="261" t="s">
        <v>294</v>
      </c>
      <c r="E71" s="261">
        <v>797</v>
      </c>
      <c r="F71" s="261" t="s">
        <v>294</v>
      </c>
      <c r="G71" s="261" t="s">
        <v>294</v>
      </c>
      <c r="H71" s="261" t="s">
        <v>294</v>
      </c>
      <c r="I71" s="261">
        <f>SUM(C71:H71)</f>
        <v>845</v>
      </c>
      <c r="L71" s="289" t="s">
        <v>338</v>
      </c>
      <c r="N71" s="289" t="s">
        <v>294</v>
      </c>
      <c r="O71" s="289" t="s">
        <v>294</v>
      </c>
      <c r="P71" s="289" t="s">
        <v>294</v>
      </c>
      <c r="Q71" s="289" t="s">
        <v>294</v>
      </c>
      <c r="R71" s="289" t="s">
        <v>294</v>
      </c>
      <c r="S71" s="289" t="s">
        <v>294</v>
      </c>
      <c r="T71" s="289" t="s">
        <v>294</v>
      </c>
    </row>
    <row r="72" spans="1:20" ht="20.25" x14ac:dyDescent="0.25">
      <c r="A72" s="266" t="s">
        <v>30</v>
      </c>
      <c r="C72" s="261">
        <v>8</v>
      </c>
      <c r="D72" s="261" t="s">
        <v>294</v>
      </c>
      <c r="E72" s="261">
        <v>61</v>
      </c>
      <c r="F72" s="261">
        <v>75</v>
      </c>
      <c r="G72" s="261" t="s">
        <v>294</v>
      </c>
      <c r="H72" s="261">
        <v>3</v>
      </c>
      <c r="I72" s="261">
        <f>SUM(C72:H72)</f>
        <v>147</v>
      </c>
      <c r="L72" s="290" t="s">
        <v>339</v>
      </c>
      <c r="N72" s="289" t="s">
        <v>294</v>
      </c>
      <c r="O72" s="289" t="s">
        <v>294</v>
      </c>
      <c r="P72" s="289" t="s">
        <v>294</v>
      </c>
      <c r="Q72" s="289" t="s">
        <v>294</v>
      </c>
      <c r="R72" s="289" t="s">
        <v>294</v>
      </c>
      <c r="S72" s="289" t="s">
        <v>294</v>
      </c>
      <c r="T72" s="289" t="s">
        <v>294</v>
      </c>
    </row>
    <row r="73" spans="1:20" ht="20.25" x14ac:dyDescent="0.25">
      <c r="A73" s="266" t="s">
        <v>139</v>
      </c>
      <c r="C73" s="261">
        <v>49</v>
      </c>
      <c r="D73" s="261" t="s">
        <v>294</v>
      </c>
      <c r="E73" s="261">
        <v>145</v>
      </c>
      <c r="F73" s="261">
        <v>38</v>
      </c>
      <c r="G73" s="261">
        <v>3</v>
      </c>
      <c r="H73" s="261" t="s">
        <v>294</v>
      </c>
      <c r="I73" s="261">
        <f>SUM(C73:H73)</f>
        <v>235</v>
      </c>
      <c r="L73" s="289" t="s">
        <v>340</v>
      </c>
      <c r="N73" s="289" t="s">
        <v>294</v>
      </c>
      <c r="O73" s="289" t="s">
        <v>294</v>
      </c>
      <c r="P73" s="289" t="s">
        <v>294</v>
      </c>
      <c r="Q73" s="289" t="s">
        <v>294</v>
      </c>
      <c r="R73" s="289" t="s">
        <v>294</v>
      </c>
      <c r="S73" s="289" t="s">
        <v>294</v>
      </c>
      <c r="T73" s="289" t="s">
        <v>294</v>
      </c>
    </row>
    <row r="74" spans="1:20" ht="20.25" x14ac:dyDescent="0.25">
      <c r="A74" s="266" t="s">
        <v>99</v>
      </c>
      <c r="C74" s="261">
        <v>2130</v>
      </c>
      <c r="D74" s="261" t="s">
        <v>294</v>
      </c>
      <c r="E74" s="261">
        <v>354</v>
      </c>
      <c r="F74" s="261">
        <v>613</v>
      </c>
      <c r="G74" s="261">
        <v>625</v>
      </c>
      <c r="H74" s="261">
        <v>2</v>
      </c>
      <c r="I74" s="261">
        <v>3724</v>
      </c>
      <c r="L74" s="289" t="s">
        <v>341</v>
      </c>
      <c r="N74" s="289" t="s">
        <v>294</v>
      </c>
      <c r="O74" s="289" t="s">
        <v>294</v>
      </c>
      <c r="P74" s="289" t="s">
        <v>294</v>
      </c>
      <c r="Q74" s="289" t="s">
        <v>294</v>
      </c>
      <c r="R74" s="289" t="s">
        <v>294</v>
      </c>
      <c r="S74" s="289" t="s">
        <v>294</v>
      </c>
      <c r="T74" s="289" t="s">
        <v>294</v>
      </c>
    </row>
    <row r="75" spans="1:20" ht="20.25" x14ac:dyDescent="0.25">
      <c r="A75" s="266" t="s">
        <v>321</v>
      </c>
      <c r="C75" s="261">
        <v>20</v>
      </c>
      <c r="D75" s="261" t="s">
        <v>294</v>
      </c>
      <c r="E75" s="261">
        <v>89</v>
      </c>
      <c r="F75" s="261">
        <v>6</v>
      </c>
      <c r="G75" s="261" t="s">
        <v>294</v>
      </c>
      <c r="H75" s="261" t="s">
        <v>294</v>
      </c>
      <c r="I75" s="261">
        <f>SUM(C75:H75)</f>
        <v>115</v>
      </c>
      <c r="L75" s="298" t="s">
        <v>0</v>
      </c>
      <c r="M75" s="272"/>
      <c r="N75" s="271">
        <f>SUM(N65:N74)</f>
        <v>6</v>
      </c>
      <c r="O75" s="272"/>
      <c r="P75" s="271">
        <f>SUM(P65:P74)</f>
        <v>175</v>
      </c>
      <c r="Q75" s="272"/>
      <c r="R75" s="272"/>
      <c r="S75" s="272"/>
      <c r="T75" s="271">
        <f>SUM(T65:T74)</f>
        <v>181</v>
      </c>
    </row>
    <row r="76" spans="1:20" ht="20.25" x14ac:dyDescent="0.25">
      <c r="A76" s="266" t="s">
        <v>322</v>
      </c>
      <c r="C76" s="261">
        <v>38</v>
      </c>
      <c r="D76" s="261" t="s">
        <v>294</v>
      </c>
      <c r="E76" s="261">
        <v>24</v>
      </c>
      <c r="F76" s="261">
        <v>3</v>
      </c>
      <c r="G76" s="261" t="s">
        <v>294</v>
      </c>
      <c r="H76" s="261" t="s">
        <v>294</v>
      </c>
      <c r="I76" s="261">
        <f>SUM(C76:H76)</f>
        <v>65</v>
      </c>
      <c r="L76" s="289"/>
    </row>
    <row r="77" spans="1:20" ht="20.25" x14ac:dyDescent="0.25">
      <c r="A77" s="262" t="s">
        <v>0</v>
      </c>
      <c r="B77" s="274"/>
      <c r="C77" s="271">
        <f>SUM(C68:C76)</f>
        <v>2382</v>
      </c>
      <c r="D77" s="272"/>
      <c r="E77" s="271">
        <f>SUM(E68:E76)</f>
        <v>1727</v>
      </c>
      <c r="F77" s="271">
        <f>SUM(F68:F76)</f>
        <v>796</v>
      </c>
      <c r="G77" s="271">
        <f>SUM(G68:G76)</f>
        <v>635</v>
      </c>
      <c r="H77" s="271">
        <f>SUM(H68:H76)</f>
        <v>5</v>
      </c>
      <c r="I77" s="271">
        <f>SUM(I68:I76)</f>
        <v>5545</v>
      </c>
      <c r="L77" s="289"/>
    </row>
    <row r="78" spans="1:20" ht="18" x14ac:dyDescent="0.25">
      <c r="L78" s="289" t="s">
        <v>335</v>
      </c>
      <c r="M78" s="297" t="s">
        <v>326</v>
      </c>
      <c r="N78" s="289">
        <v>98</v>
      </c>
      <c r="O78" s="289" t="s">
        <v>294</v>
      </c>
      <c r="P78" s="289">
        <v>742</v>
      </c>
      <c r="Q78" s="289">
        <v>50</v>
      </c>
      <c r="R78" s="289" t="s">
        <v>294</v>
      </c>
      <c r="S78" s="289" t="s">
        <v>294</v>
      </c>
      <c r="T78" s="289">
        <v>890</v>
      </c>
    </row>
    <row r="79" spans="1:20" ht="21" thickBot="1" x14ac:dyDescent="0.3">
      <c r="A79" s="266" t="s">
        <v>135</v>
      </c>
      <c r="B79" s="266" t="s">
        <v>319</v>
      </c>
      <c r="C79" s="261">
        <v>419</v>
      </c>
      <c r="D79" s="261" t="s">
        <v>294</v>
      </c>
      <c r="E79" s="261" t="s">
        <v>294</v>
      </c>
      <c r="F79" s="261" t="s">
        <v>294</v>
      </c>
      <c r="G79" s="261" t="s">
        <v>294</v>
      </c>
      <c r="H79" s="261" t="s">
        <v>294</v>
      </c>
      <c r="I79" s="261">
        <v>419</v>
      </c>
      <c r="L79" s="289" t="s">
        <v>140</v>
      </c>
      <c r="N79" s="289" t="s">
        <v>294</v>
      </c>
      <c r="O79" s="289" t="s">
        <v>294</v>
      </c>
      <c r="P79" s="289" t="s">
        <v>294</v>
      </c>
      <c r="Q79" s="289" t="s">
        <v>294</v>
      </c>
      <c r="R79" s="289" t="s">
        <v>294</v>
      </c>
      <c r="S79" s="289" t="s">
        <v>294</v>
      </c>
      <c r="T79" s="289" t="s">
        <v>294</v>
      </c>
    </row>
    <row r="80" spans="1:20" ht="21.75" thickTop="1" thickBot="1" x14ac:dyDescent="0.3">
      <c r="A80" s="266" t="s">
        <v>138</v>
      </c>
      <c r="C80" s="263">
        <v>728</v>
      </c>
      <c r="D80" s="263" t="s">
        <v>294</v>
      </c>
      <c r="E80" s="263">
        <v>30</v>
      </c>
      <c r="F80" s="263">
        <v>101</v>
      </c>
      <c r="G80" s="263" t="s">
        <v>294</v>
      </c>
      <c r="H80" s="263" t="s">
        <v>294</v>
      </c>
      <c r="I80" s="263">
        <v>859</v>
      </c>
      <c r="L80" s="289" t="s">
        <v>142</v>
      </c>
      <c r="N80" s="289" t="s">
        <v>294</v>
      </c>
      <c r="O80" s="289" t="s">
        <v>294</v>
      </c>
      <c r="P80" s="289" t="s">
        <v>294</v>
      </c>
      <c r="Q80" s="289">
        <v>3</v>
      </c>
      <c r="R80" s="289" t="s">
        <v>294</v>
      </c>
      <c r="S80" s="289" t="s">
        <v>294</v>
      </c>
      <c r="T80" s="289">
        <v>3</v>
      </c>
    </row>
    <row r="81" spans="1:20" ht="21.75" thickTop="1" thickBot="1" x14ac:dyDescent="0.3">
      <c r="A81" s="268" t="s">
        <v>327</v>
      </c>
      <c r="C81" s="260">
        <v>245</v>
      </c>
      <c r="D81" s="260">
        <v>1</v>
      </c>
      <c r="E81" s="260" t="s">
        <v>294</v>
      </c>
      <c r="F81" s="260">
        <v>2</v>
      </c>
      <c r="G81" s="260" t="s">
        <v>294</v>
      </c>
      <c r="H81" s="260" t="s">
        <v>294</v>
      </c>
      <c r="I81" s="260">
        <v>248</v>
      </c>
      <c r="L81" s="289" t="s">
        <v>336</v>
      </c>
      <c r="N81" s="289" t="s">
        <v>294</v>
      </c>
      <c r="O81" s="289" t="s">
        <v>294</v>
      </c>
      <c r="P81" s="289" t="s">
        <v>294</v>
      </c>
      <c r="Q81" s="289" t="s">
        <v>294</v>
      </c>
      <c r="R81" s="289" t="s">
        <v>294</v>
      </c>
      <c r="S81" s="289" t="s">
        <v>294</v>
      </c>
      <c r="T81" s="289" t="s">
        <v>294</v>
      </c>
    </row>
    <row r="82" spans="1:20" ht="21.75" thickTop="1" thickBot="1" x14ac:dyDescent="0.3">
      <c r="A82" s="266" t="s">
        <v>38</v>
      </c>
      <c r="C82" s="260">
        <v>105</v>
      </c>
      <c r="D82" s="260" t="s">
        <v>294</v>
      </c>
      <c r="E82" s="260">
        <v>1</v>
      </c>
      <c r="F82" s="260" t="s">
        <v>294</v>
      </c>
      <c r="G82" s="260" t="s">
        <v>294</v>
      </c>
      <c r="H82" s="260" t="s">
        <v>294</v>
      </c>
      <c r="I82" s="260">
        <v>106</v>
      </c>
      <c r="L82" s="289" t="s">
        <v>141</v>
      </c>
      <c r="N82" s="289">
        <v>12</v>
      </c>
      <c r="O82" s="289" t="s">
        <v>294</v>
      </c>
      <c r="P82" s="289">
        <v>21</v>
      </c>
      <c r="Q82" s="289">
        <v>4</v>
      </c>
      <c r="R82" s="289" t="s">
        <v>294</v>
      </c>
      <c r="S82" s="289" t="s">
        <v>294</v>
      </c>
      <c r="T82" s="289">
        <v>37</v>
      </c>
    </row>
    <row r="83" spans="1:20" ht="21.75" thickTop="1" thickBot="1" x14ac:dyDescent="0.3">
      <c r="A83" s="266" t="s">
        <v>328</v>
      </c>
      <c r="C83" s="260">
        <v>212</v>
      </c>
      <c r="D83" s="260" t="s">
        <v>294</v>
      </c>
      <c r="E83" s="260">
        <v>4</v>
      </c>
      <c r="F83" s="260" t="s">
        <v>294</v>
      </c>
      <c r="G83" s="260" t="s">
        <v>294</v>
      </c>
      <c r="H83" s="260" t="s">
        <v>294</v>
      </c>
      <c r="I83" s="260">
        <v>216</v>
      </c>
      <c r="L83" s="289" t="s">
        <v>337</v>
      </c>
      <c r="N83" s="289" t="s">
        <v>294</v>
      </c>
      <c r="O83" s="289" t="s">
        <v>294</v>
      </c>
      <c r="P83" s="289">
        <v>9</v>
      </c>
      <c r="Q83" s="289">
        <v>2</v>
      </c>
      <c r="R83" s="289" t="s">
        <v>294</v>
      </c>
      <c r="S83" s="289" t="s">
        <v>294</v>
      </c>
      <c r="T83" s="289">
        <v>11</v>
      </c>
    </row>
    <row r="84" spans="1:20" ht="21.75" thickTop="1" thickBot="1" x14ac:dyDescent="0.3">
      <c r="A84" s="266" t="s">
        <v>300</v>
      </c>
      <c r="C84" s="260">
        <v>40</v>
      </c>
      <c r="D84" s="260" t="s">
        <v>294</v>
      </c>
      <c r="E84" s="260" t="s">
        <v>294</v>
      </c>
      <c r="F84" s="260">
        <v>2</v>
      </c>
      <c r="G84" s="260" t="s">
        <v>294</v>
      </c>
      <c r="H84" s="260" t="s">
        <v>294</v>
      </c>
      <c r="I84" s="260">
        <v>42</v>
      </c>
      <c r="L84" s="289" t="s">
        <v>338</v>
      </c>
      <c r="N84" s="289" t="s">
        <v>294</v>
      </c>
      <c r="O84" s="289" t="s">
        <v>294</v>
      </c>
      <c r="P84" s="289" t="s">
        <v>294</v>
      </c>
      <c r="Q84" s="289" t="s">
        <v>294</v>
      </c>
      <c r="R84" s="289" t="s">
        <v>294</v>
      </c>
      <c r="S84" s="289" t="s">
        <v>294</v>
      </c>
      <c r="T84" s="289" t="s">
        <v>294</v>
      </c>
    </row>
    <row r="85" spans="1:20" ht="21.75" thickTop="1" thickBot="1" x14ac:dyDescent="0.3">
      <c r="A85" s="266" t="s">
        <v>301</v>
      </c>
      <c r="C85" s="260">
        <v>246</v>
      </c>
      <c r="D85" s="260" t="s">
        <v>294</v>
      </c>
      <c r="E85" s="260">
        <v>19</v>
      </c>
      <c r="F85" s="260">
        <v>22</v>
      </c>
      <c r="G85" s="260" t="s">
        <v>294</v>
      </c>
      <c r="H85" s="260" t="s">
        <v>294</v>
      </c>
      <c r="I85" s="260">
        <v>287</v>
      </c>
      <c r="L85" s="290" t="s">
        <v>339</v>
      </c>
      <c r="N85" s="289" t="s">
        <v>294</v>
      </c>
      <c r="O85" s="289" t="s">
        <v>294</v>
      </c>
      <c r="P85" s="289" t="s">
        <v>294</v>
      </c>
      <c r="Q85" s="289" t="s">
        <v>294</v>
      </c>
      <c r="R85" s="289" t="s">
        <v>294</v>
      </c>
      <c r="S85" s="289" t="s">
        <v>294</v>
      </c>
      <c r="T85" s="289" t="s">
        <v>294</v>
      </c>
    </row>
    <row r="86" spans="1:20" ht="21.75" thickTop="1" thickBot="1" x14ac:dyDescent="0.3">
      <c r="A86" s="266" t="s">
        <v>302</v>
      </c>
      <c r="C86" s="260">
        <v>47</v>
      </c>
      <c r="D86" s="260" t="s">
        <v>294</v>
      </c>
      <c r="E86" s="260" t="s">
        <v>294</v>
      </c>
      <c r="F86" s="260" t="s">
        <v>294</v>
      </c>
      <c r="G86" s="260" t="s">
        <v>294</v>
      </c>
      <c r="H86" s="260" t="s">
        <v>294</v>
      </c>
      <c r="I86" s="260">
        <v>47</v>
      </c>
      <c r="L86" s="289" t="s">
        <v>340</v>
      </c>
      <c r="N86" s="289" t="s">
        <v>294</v>
      </c>
      <c r="O86" s="289" t="s">
        <v>294</v>
      </c>
      <c r="P86" s="289" t="s">
        <v>294</v>
      </c>
      <c r="Q86" s="289" t="s">
        <v>294</v>
      </c>
      <c r="R86" s="289" t="s">
        <v>294</v>
      </c>
      <c r="S86" s="289" t="s">
        <v>294</v>
      </c>
      <c r="T86" s="289" t="s">
        <v>294</v>
      </c>
    </row>
    <row r="87" spans="1:20" ht="21" thickTop="1" x14ac:dyDescent="0.25">
      <c r="A87" s="266" t="s">
        <v>43</v>
      </c>
      <c r="C87" s="260">
        <v>125</v>
      </c>
      <c r="D87" s="260" t="s">
        <v>294</v>
      </c>
      <c r="E87" s="260">
        <v>11</v>
      </c>
      <c r="F87" s="260" t="s">
        <v>294</v>
      </c>
      <c r="G87" s="260" t="s">
        <v>294</v>
      </c>
      <c r="H87" s="260" t="s">
        <v>294</v>
      </c>
      <c r="I87" s="260">
        <v>136</v>
      </c>
      <c r="L87" s="289" t="s">
        <v>341</v>
      </c>
      <c r="N87" s="289" t="s">
        <v>294</v>
      </c>
      <c r="O87" s="289" t="s">
        <v>294</v>
      </c>
      <c r="P87" s="289" t="s">
        <v>294</v>
      </c>
      <c r="Q87" s="289" t="s">
        <v>294</v>
      </c>
      <c r="R87" s="289" t="s">
        <v>294</v>
      </c>
      <c r="S87" s="289" t="s">
        <v>294</v>
      </c>
      <c r="T87" s="289" t="s">
        <v>294</v>
      </c>
    </row>
    <row r="88" spans="1:20" ht="20.25" x14ac:dyDescent="0.25">
      <c r="A88" s="262" t="s">
        <v>0</v>
      </c>
      <c r="B88" s="274"/>
      <c r="C88" s="306">
        <f>SUM(C79:C87)</f>
        <v>2167</v>
      </c>
      <c r="D88" s="306">
        <f>SUM(D79:D87)</f>
        <v>1</v>
      </c>
      <c r="E88" s="306">
        <f>SUM(E79:E87)</f>
        <v>65</v>
      </c>
      <c r="F88" s="306">
        <f>SUM(F79:F87)</f>
        <v>127</v>
      </c>
      <c r="G88" s="307"/>
      <c r="H88" s="307"/>
      <c r="I88" s="306">
        <f>SUM(I79:I87)</f>
        <v>2360</v>
      </c>
      <c r="L88" s="298" t="s">
        <v>0</v>
      </c>
      <c r="M88" s="272"/>
      <c r="N88" s="271">
        <f>SUM(N78:N87)</f>
        <v>110</v>
      </c>
      <c r="O88" s="272"/>
      <c r="P88" s="271">
        <f>SUM(P78:P87)</f>
        <v>772</v>
      </c>
      <c r="Q88" s="271">
        <f>SUM(Q78:Q87)</f>
        <v>59</v>
      </c>
      <c r="R88" s="272"/>
      <c r="S88" s="272"/>
      <c r="T88" s="271">
        <f>SUM(T78:T87)</f>
        <v>941</v>
      </c>
    </row>
    <row r="90" spans="1:20" ht="20.25" x14ac:dyDescent="0.25">
      <c r="A90" s="266" t="s">
        <v>135</v>
      </c>
      <c r="B90" s="268" t="s">
        <v>20</v>
      </c>
      <c r="C90" s="261" t="s">
        <v>294</v>
      </c>
      <c r="D90" s="261" t="s">
        <v>294</v>
      </c>
      <c r="E90" s="261">
        <v>1</v>
      </c>
      <c r="F90" s="261" t="s">
        <v>294</v>
      </c>
      <c r="G90" s="261" t="s">
        <v>294</v>
      </c>
      <c r="H90" s="261" t="s">
        <v>294</v>
      </c>
      <c r="I90" s="261">
        <v>1</v>
      </c>
      <c r="L90" s="292" t="s">
        <v>344</v>
      </c>
      <c r="M90" s="300" t="s">
        <v>319</v>
      </c>
      <c r="N90" s="292" t="s">
        <v>294</v>
      </c>
      <c r="O90" s="292" t="s">
        <v>294</v>
      </c>
      <c r="P90" s="292" t="s">
        <v>294</v>
      </c>
      <c r="Q90" s="292" t="s">
        <v>294</v>
      </c>
      <c r="R90" s="292" t="s">
        <v>294</v>
      </c>
      <c r="S90" s="292" t="s">
        <v>294</v>
      </c>
      <c r="T90" s="292" t="s">
        <v>294</v>
      </c>
    </row>
    <row r="91" spans="1:20" ht="20.25" x14ac:dyDescent="0.25">
      <c r="A91" s="266" t="s">
        <v>138</v>
      </c>
      <c r="C91" s="261">
        <v>50</v>
      </c>
      <c r="D91" s="261" t="s">
        <v>294</v>
      </c>
      <c r="E91" s="261">
        <v>5</v>
      </c>
      <c r="F91" s="261">
        <v>17</v>
      </c>
      <c r="G91" s="261" t="s">
        <v>294</v>
      </c>
      <c r="H91" s="261" t="s">
        <v>294</v>
      </c>
      <c r="I91" s="261">
        <v>72</v>
      </c>
      <c r="L91" s="292" t="s">
        <v>345</v>
      </c>
      <c r="N91" s="301">
        <v>75</v>
      </c>
      <c r="O91" s="301" t="s">
        <v>294</v>
      </c>
      <c r="P91" s="278" t="s">
        <v>294</v>
      </c>
      <c r="Q91" s="278">
        <v>4</v>
      </c>
      <c r="R91" s="278" t="s">
        <v>294</v>
      </c>
      <c r="S91" s="278" t="s">
        <v>294</v>
      </c>
      <c r="T91" s="301">
        <v>79</v>
      </c>
    </row>
    <row r="92" spans="1:20" ht="20.25" x14ac:dyDescent="0.25">
      <c r="A92" s="268" t="s">
        <v>327</v>
      </c>
      <c r="C92" s="261" t="s">
        <v>294</v>
      </c>
      <c r="D92" s="261" t="s">
        <v>294</v>
      </c>
      <c r="E92" s="261" t="s">
        <v>294</v>
      </c>
      <c r="F92" s="261" t="s">
        <v>294</v>
      </c>
      <c r="G92" s="261" t="s">
        <v>294</v>
      </c>
      <c r="H92" s="261" t="s">
        <v>294</v>
      </c>
      <c r="I92" s="261" t="s">
        <v>294</v>
      </c>
      <c r="L92" s="292" t="s">
        <v>346</v>
      </c>
      <c r="N92" s="301">
        <v>160</v>
      </c>
      <c r="O92" s="301" t="s">
        <v>294</v>
      </c>
      <c r="P92" s="278">
        <v>2</v>
      </c>
      <c r="Q92" s="278" t="s">
        <v>294</v>
      </c>
      <c r="R92" s="278" t="s">
        <v>294</v>
      </c>
      <c r="S92" s="278" t="s">
        <v>294</v>
      </c>
      <c r="T92" s="301">
        <v>162</v>
      </c>
    </row>
    <row r="93" spans="1:20" ht="20.25" x14ac:dyDescent="0.25">
      <c r="A93" s="266" t="s">
        <v>38</v>
      </c>
      <c r="C93" s="261" t="s">
        <v>294</v>
      </c>
      <c r="D93" s="261" t="s">
        <v>294</v>
      </c>
      <c r="E93" s="261" t="s">
        <v>294</v>
      </c>
      <c r="F93" s="261" t="s">
        <v>294</v>
      </c>
      <c r="G93" s="261" t="s">
        <v>294</v>
      </c>
      <c r="H93" s="261" t="s">
        <v>294</v>
      </c>
      <c r="I93" s="261" t="s">
        <v>294</v>
      </c>
      <c r="L93" s="292" t="s">
        <v>347</v>
      </c>
      <c r="N93" s="301">
        <v>82</v>
      </c>
      <c r="O93" s="301" t="s">
        <v>294</v>
      </c>
      <c r="P93" s="278">
        <v>4</v>
      </c>
      <c r="Q93" s="278">
        <v>13</v>
      </c>
      <c r="R93" s="278" t="s">
        <v>294</v>
      </c>
      <c r="S93" s="278" t="s">
        <v>294</v>
      </c>
      <c r="T93" s="301">
        <v>99</v>
      </c>
    </row>
    <row r="94" spans="1:20" ht="20.25" x14ac:dyDescent="0.25">
      <c r="A94" s="266" t="s">
        <v>328</v>
      </c>
      <c r="C94" s="261" t="s">
        <v>294</v>
      </c>
      <c r="D94" s="261" t="s">
        <v>294</v>
      </c>
      <c r="E94" s="261" t="s">
        <v>294</v>
      </c>
      <c r="F94" s="261" t="s">
        <v>294</v>
      </c>
      <c r="G94" s="261" t="s">
        <v>294</v>
      </c>
      <c r="H94" s="261" t="s">
        <v>294</v>
      </c>
      <c r="I94" s="261" t="s">
        <v>294</v>
      </c>
      <c r="L94" s="293" t="s">
        <v>348</v>
      </c>
      <c r="N94" s="278">
        <v>39</v>
      </c>
      <c r="O94" s="301" t="s">
        <v>294</v>
      </c>
      <c r="P94" s="278" t="s">
        <v>294</v>
      </c>
      <c r="Q94" s="278" t="s">
        <v>294</v>
      </c>
      <c r="R94" s="278" t="s">
        <v>294</v>
      </c>
      <c r="S94" s="278" t="s">
        <v>294</v>
      </c>
      <c r="T94" s="302">
        <v>39</v>
      </c>
    </row>
    <row r="95" spans="1:20" ht="20.25" x14ac:dyDescent="0.25">
      <c r="A95" s="266" t="s">
        <v>300</v>
      </c>
      <c r="C95" s="261" t="s">
        <v>294</v>
      </c>
      <c r="D95" s="261" t="s">
        <v>294</v>
      </c>
      <c r="E95" s="261" t="s">
        <v>294</v>
      </c>
      <c r="F95" s="261" t="s">
        <v>294</v>
      </c>
      <c r="G95" s="261" t="s">
        <v>294</v>
      </c>
      <c r="H95" s="261" t="s">
        <v>294</v>
      </c>
      <c r="I95" s="261" t="s">
        <v>294</v>
      </c>
      <c r="L95" s="299" t="s">
        <v>314</v>
      </c>
      <c r="M95" s="281"/>
      <c r="N95" s="275">
        <f>SUM(N91:N94)</f>
        <v>356</v>
      </c>
      <c r="O95" s="276"/>
      <c r="P95" s="275">
        <f>SUM(P91:P94)</f>
        <v>6</v>
      </c>
      <c r="Q95" s="275">
        <f>SUM(Q91:Q94)</f>
        <v>17</v>
      </c>
      <c r="R95" s="276"/>
      <c r="S95" s="276"/>
      <c r="T95" s="275">
        <f>SUM(T91:T94)</f>
        <v>379</v>
      </c>
    </row>
    <row r="96" spans="1:20" ht="20.25" x14ac:dyDescent="0.25">
      <c r="A96" s="266" t="s">
        <v>301</v>
      </c>
      <c r="C96" s="261" t="s">
        <v>294</v>
      </c>
      <c r="D96" s="261" t="s">
        <v>294</v>
      </c>
      <c r="E96" s="261" t="s">
        <v>294</v>
      </c>
      <c r="F96" s="261" t="s">
        <v>294</v>
      </c>
      <c r="G96" s="261" t="s">
        <v>294</v>
      </c>
      <c r="H96" s="261" t="s">
        <v>294</v>
      </c>
      <c r="I96" s="261" t="s">
        <v>294</v>
      </c>
      <c r="L96" s="292"/>
    </row>
    <row r="97" spans="1:20" ht="20.25" x14ac:dyDescent="0.25">
      <c r="A97" s="266" t="s">
        <v>302</v>
      </c>
      <c r="C97" s="261">
        <v>1</v>
      </c>
      <c r="D97" s="261" t="s">
        <v>294</v>
      </c>
      <c r="E97" s="261" t="s">
        <v>294</v>
      </c>
      <c r="F97" s="261" t="s">
        <v>294</v>
      </c>
      <c r="G97" s="261" t="s">
        <v>294</v>
      </c>
      <c r="H97" s="261" t="s">
        <v>294</v>
      </c>
      <c r="I97" s="261">
        <v>1</v>
      </c>
      <c r="L97" s="294"/>
    </row>
    <row r="98" spans="1:20" ht="20.25" x14ac:dyDescent="0.25">
      <c r="A98" s="266" t="s">
        <v>43</v>
      </c>
      <c r="C98" s="261">
        <v>2</v>
      </c>
      <c r="D98" s="261" t="s">
        <v>294</v>
      </c>
      <c r="E98" s="261" t="s">
        <v>294</v>
      </c>
      <c r="F98" s="261" t="s">
        <v>294</v>
      </c>
      <c r="G98" s="261" t="s">
        <v>294</v>
      </c>
      <c r="H98" s="261" t="s">
        <v>294</v>
      </c>
      <c r="I98" s="261">
        <v>2</v>
      </c>
      <c r="L98" s="292" t="s">
        <v>344</v>
      </c>
      <c r="M98" s="300" t="s">
        <v>323</v>
      </c>
      <c r="N98" s="292">
        <f>-N104</f>
        <v>0</v>
      </c>
      <c r="O98" s="292" t="s">
        <v>294</v>
      </c>
      <c r="P98" s="292" t="s">
        <v>294</v>
      </c>
      <c r="Q98" s="292" t="s">
        <v>294</v>
      </c>
      <c r="R98" s="292" t="s">
        <v>294</v>
      </c>
      <c r="S98" s="292" t="s">
        <v>294</v>
      </c>
      <c r="T98" s="292" t="s">
        <v>294</v>
      </c>
    </row>
    <row r="99" spans="1:20" ht="20.25" x14ac:dyDescent="0.25">
      <c r="A99" s="262" t="s">
        <v>0</v>
      </c>
      <c r="B99" s="274"/>
      <c r="C99" s="271">
        <f>SUM(C90:C98)</f>
        <v>53</v>
      </c>
      <c r="D99" s="272"/>
      <c r="E99" s="271">
        <f>SUM(E90:E98)</f>
        <v>6</v>
      </c>
      <c r="F99" s="271">
        <f>SUM(F90:F98)</f>
        <v>17</v>
      </c>
      <c r="G99" s="272"/>
      <c r="H99" s="272"/>
      <c r="I99" s="271">
        <f>SUM(I90:I98)</f>
        <v>76</v>
      </c>
      <c r="L99" s="292" t="s">
        <v>345</v>
      </c>
      <c r="N99" s="292" t="s">
        <v>294</v>
      </c>
      <c r="O99" s="292" t="s">
        <v>294</v>
      </c>
      <c r="P99" s="273" t="s">
        <v>294</v>
      </c>
      <c r="Q99" s="273" t="s">
        <v>294</v>
      </c>
      <c r="R99" s="273" t="s">
        <v>294</v>
      </c>
      <c r="S99" s="273" t="s">
        <v>294</v>
      </c>
      <c r="T99" s="293" t="s">
        <v>294</v>
      </c>
    </row>
    <row r="100" spans="1:20" ht="18" x14ac:dyDescent="0.25">
      <c r="L100" s="292" t="s">
        <v>346</v>
      </c>
      <c r="N100" s="293" t="s">
        <v>294</v>
      </c>
      <c r="O100" s="292" t="s">
        <v>294</v>
      </c>
      <c r="P100" s="273" t="s">
        <v>294</v>
      </c>
      <c r="Q100" s="273" t="s">
        <v>294</v>
      </c>
      <c r="R100" s="273" t="s">
        <v>294</v>
      </c>
      <c r="S100" s="273" t="s">
        <v>294</v>
      </c>
      <c r="T100" s="293" t="s">
        <v>294</v>
      </c>
    </row>
    <row r="101" spans="1:20" ht="20.25" x14ac:dyDescent="0.25">
      <c r="A101" s="266" t="s">
        <v>135</v>
      </c>
      <c r="B101" s="277" t="s">
        <v>329</v>
      </c>
      <c r="C101" s="261">
        <v>6</v>
      </c>
      <c r="D101" s="261" t="s">
        <v>294</v>
      </c>
      <c r="E101" s="261">
        <v>59</v>
      </c>
      <c r="F101" s="261">
        <v>1</v>
      </c>
      <c r="G101" s="261" t="s">
        <v>294</v>
      </c>
      <c r="H101" s="261" t="s">
        <v>294</v>
      </c>
      <c r="I101" s="261">
        <v>66</v>
      </c>
      <c r="L101" s="292" t="s">
        <v>347</v>
      </c>
      <c r="N101" s="292" t="s">
        <v>294</v>
      </c>
      <c r="O101" s="292" t="s">
        <v>294</v>
      </c>
      <c r="P101" s="273" t="s">
        <v>294</v>
      </c>
      <c r="Q101" s="273" t="s">
        <v>294</v>
      </c>
      <c r="R101" s="273" t="s">
        <v>294</v>
      </c>
      <c r="S101" s="273" t="s">
        <v>294</v>
      </c>
      <c r="T101" s="292" t="s">
        <v>294</v>
      </c>
    </row>
    <row r="102" spans="1:20" ht="20.25" x14ac:dyDescent="0.25">
      <c r="A102" s="266" t="s">
        <v>138</v>
      </c>
      <c r="C102" s="261">
        <v>36</v>
      </c>
      <c r="D102" s="261" t="s">
        <v>294</v>
      </c>
      <c r="E102" s="261">
        <v>61</v>
      </c>
      <c r="F102" s="261">
        <v>22</v>
      </c>
      <c r="G102" s="261" t="s">
        <v>294</v>
      </c>
      <c r="H102" s="261" t="s">
        <v>294</v>
      </c>
      <c r="I102" s="261">
        <v>119</v>
      </c>
      <c r="L102" s="293" t="s">
        <v>348</v>
      </c>
      <c r="N102" s="292" t="s">
        <v>294</v>
      </c>
      <c r="O102" s="292" t="s">
        <v>294</v>
      </c>
      <c r="P102" s="273" t="s">
        <v>294</v>
      </c>
      <c r="Q102" s="273" t="s">
        <v>294</v>
      </c>
      <c r="R102" s="273" t="s">
        <v>294</v>
      </c>
      <c r="S102" s="273" t="s">
        <v>294</v>
      </c>
      <c r="T102" s="292" t="s">
        <v>294</v>
      </c>
    </row>
    <row r="103" spans="1:20" ht="20.25" x14ac:dyDescent="0.25">
      <c r="A103" s="268" t="s">
        <v>327</v>
      </c>
      <c r="C103" s="261" t="s">
        <v>294</v>
      </c>
      <c r="D103" s="261" t="s">
        <v>294</v>
      </c>
      <c r="E103" s="261">
        <v>6</v>
      </c>
      <c r="F103" s="261" t="s">
        <v>294</v>
      </c>
      <c r="G103" s="261" t="s">
        <v>294</v>
      </c>
      <c r="H103" s="261" t="s">
        <v>294</v>
      </c>
      <c r="I103" s="261">
        <v>6</v>
      </c>
      <c r="L103" s="299" t="s">
        <v>314</v>
      </c>
    </row>
    <row r="104" spans="1:20" ht="20.25" x14ac:dyDescent="0.25">
      <c r="A104" s="266" t="s">
        <v>38</v>
      </c>
      <c r="C104" s="261">
        <v>1</v>
      </c>
      <c r="D104" s="261" t="s">
        <v>294</v>
      </c>
      <c r="E104" s="261">
        <v>3</v>
      </c>
      <c r="F104" s="261" t="s">
        <v>294</v>
      </c>
      <c r="G104" s="261" t="s">
        <v>294</v>
      </c>
      <c r="H104" s="261" t="s">
        <v>294</v>
      </c>
      <c r="I104" s="261">
        <v>4</v>
      </c>
      <c r="L104" s="293"/>
    </row>
    <row r="105" spans="1:20" ht="20.25" x14ac:dyDescent="0.25">
      <c r="A105" s="266" t="s">
        <v>328</v>
      </c>
      <c r="C105" s="261">
        <v>1</v>
      </c>
      <c r="D105" s="261" t="s">
        <v>294</v>
      </c>
      <c r="E105" s="261" t="s">
        <v>294</v>
      </c>
      <c r="F105" s="261" t="s">
        <v>294</v>
      </c>
      <c r="G105" s="261" t="s">
        <v>294</v>
      </c>
      <c r="H105" s="261" t="s">
        <v>294</v>
      </c>
      <c r="I105" s="261">
        <v>1</v>
      </c>
      <c r="L105" s="294"/>
    </row>
    <row r="106" spans="1:20" ht="20.25" x14ac:dyDescent="0.25">
      <c r="A106" s="266" t="s">
        <v>300</v>
      </c>
      <c r="C106" s="261" t="s">
        <v>294</v>
      </c>
      <c r="D106" s="261" t="s">
        <v>294</v>
      </c>
      <c r="E106" s="261">
        <v>1</v>
      </c>
      <c r="F106" s="261" t="s">
        <v>294</v>
      </c>
      <c r="G106" s="261" t="s">
        <v>294</v>
      </c>
      <c r="H106" s="261" t="s">
        <v>294</v>
      </c>
      <c r="I106" s="261">
        <v>1</v>
      </c>
      <c r="L106" s="292" t="s">
        <v>344</v>
      </c>
      <c r="M106" s="300" t="s">
        <v>63</v>
      </c>
      <c r="N106" s="292" t="s">
        <v>294</v>
      </c>
      <c r="O106" s="292" t="s">
        <v>294</v>
      </c>
      <c r="P106" s="292" t="s">
        <v>294</v>
      </c>
      <c r="Q106" s="292" t="s">
        <v>294</v>
      </c>
      <c r="R106" s="292" t="s">
        <v>294</v>
      </c>
      <c r="S106" s="292" t="s">
        <v>294</v>
      </c>
      <c r="T106" s="292" t="s">
        <v>294</v>
      </c>
    </row>
    <row r="107" spans="1:20" ht="20.25" x14ac:dyDescent="0.25">
      <c r="A107" s="266" t="s">
        <v>301</v>
      </c>
      <c r="C107" s="261">
        <v>10</v>
      </c>
      <c r="D107" s="261" t="s">
        <v>294</v>
      </c>
      <c r="E107" s="261">
        <v>3</v>
      </c>
      <c r="F107" s="261">
        <v>1</v>
      </c>
      <c r="G107" s="261" t="s">
        <v>294</v>
      </c>
      <c r="H107" s="261" t="s">
        <v>294</v>
      </c>
      <c r="I107" s="261">
        <v>14</v>
      </c>
      <c r="L107" s="292" t="s">
        <v>345</v>
      </c>
      <c r="N107" s="292">
        <v>2</v>
      </c>
      <c r="O107" s="292" t="s">
        <v>294</v>
      </c>
      <c r="P107" s="273" t="s">
        <v>294</v>
      </c>
      <c r="Q107" s="273" t="s">
        <v>294</v>
      </c>
      <c r="R107" s="273" t="s">
        <v>294</v>
      </c>
      <c r="S107" s="273" t="s">
        <v>294</v>
      </c>
      <c r="T107" s="292">
        <v>2</v>
      </c>
    </row>
    <row r="108" spans="1:20" ht="20.25" x14ac:dyDescent="0.25">
      <c r="A108" s="266" t="s">
        <v>302</v>
      </c>
      <c r="C108" s="261">
        <v>2</v>
      </c>
      <c r="D108" s="261" t="s">
        <v>294</v>
      </c>
      <c r="E108" s="261">
        <v>3</v>
      </c>
      <c r="F108" s="261" t="s">
        <v>294</v>
      </c>
      <c r="G108" s="261" t="s">
        <v>294</v>
      </c>
      <c r="H108" s="261" t="s">
        <v>294</v>
      </c>
      <c r="I108" s="261">
        <v>5</v>
      </c>
      <c r="L108" s="292" t="s">
        <v>346</v>
      </c>
      <c r="N108" s="292">
        <v>1</v>
      </c>
      <c r="O108" s="292" t="s">
        <v>294</v>
      </c>
      <c r="P108" s="273" t="s">
        <v>294</v>
      </c>
      <c r="Q108" s="273" t="s">
        <v>294</v>
      </c>
      <c r="R108" s="273" t="s">
        <v>294</v>
      </c>
      <c r="S108" s="273" t="s">
        <v>294</v>
      </c>
      <c r="T108" s="292">
        <v>1</v>
      </c>
    </row>
    <row r="109" spans="1:20" ht="20.25" x14ac:dyDescent="0.25">
      <c r="A109" s="266" t="s">
        <v>43</v>
      </c>
      <c r="C109" s="261" t="s">
        <v>294</v>
      </c>
      <c r="D109" s="261" t="s">
        <v>294</v>
      </c>
      <c r="E109" s="261" t="s">
        <v>294</v>
      </c>
      <c r="F109" s="261" t="s">
        <v>294</v>
      </c>
      <c r="G109" s="261" t="s">
        <v>294</v>
      </c>
      <c r="H109" s="261" t="s">
        <v>294</v>
      </c>
      <c r="I109" s="261" t="s">
        <v>294</v>
      </c>
      <c r="L109" s="292" t="s">
        <v>347</v>
      </c>
      <c r="N109" s="292" t="s">
        <v>294</v>
      </c>
      <c r="O109" s="292" t="s">
        <v>294</v>
      </c>
      <c r="P109" s="273" t="s">
        <v>294</v>
      </c>
      <c r="Q109" s="273" t="s">
        <v>294</v>
      </c>
      <c r="R109" s="273" t="s">
        <v>294</v>
      </c>
      <c r="S109" s="273" t="s">
        <v>294</v>
      </c>
      <c r="T109" s="292" t="s">
        <v>294</v>
      </c>
    </row>
    <row r="110" spans="1:20" ht="20.25" x14ac:dyDescent="0.25">
      <c r="A110" s="262" t="s">
        <v>0</v>
      </c>
      <c r="B110" s="274"/>
      <c r="C110" s="271">
        <f>SUM(C101:C109)</f>
        <v>56</v>
      </c>
      <c r="D110" s="272" t="s">
        <v>294</v>
      </c>
      <c r="E110" s="271">
        <f>SUM(E101:E109)</f>
        <v>136</v>
      </c>
      <c r="F110" s="271">
        <f>SUM(F101:F109)</f>
        <v>24</v>
      </c>
      <c r="G110" s="272" t="s">
        <v>294</v>
      </c>
      <c r="H110" s="272" t="s">
        <v>294</v>
      </c>
      <c r="I110" s="271">
        <f>SUM(I101:I109)</f>
        <v>216</v>
      </c>
      <c r="L110" s="293" t="s">
        <v>348</v>
      </c>
      <c r="N110" s="292" t="s">
        <v>294</v>
      </c>
      <c r="O110" s="292" t="s">
        <v>294</v>
      </c>
      <c r="P110" s="273" t="s">
        <v>294</v>
      </c>
      <c r="Q110" s="273" t="s">
        <v>294</v>
      </c>
      <c r="R110" s="273" t="s">
        <v>294</v>
      </c>
      <c r="S110" s="273" t="s">
        <v>294</v>
      </c>
      <c r="T110" s="292" t="s">
        <v>294</v>
      </c>
    </row>
    <row r="111" spans="1:20" ht="18.75" x14ac:dyDescent="0.25">
      <c r="L111" s="299" t="s">
        <v>314</v>
      </c>
      <c r="N111" s="303">
        <f>SUM(N107:N110)</f>
        <v>3</v>
      </c>
      <c r="O111" s="139"/>
      <c r="P111" s="139"/>
      <c r="Q111" s="139"/>
      <c r="R111" s="139"/>
      <c r="S111" s="139"/>
      <c r="T111" s="303">
        <f>SUM(T107:T110)</f>
        <v>3</v>
      </c>
    </row>
    <row r="112" spans="1:20" ht="20.25" x14ac:dyDescent="0.25">
      <c r="A112" s="266" t="s">
        <v>135</v>
      </c>
      <c r="B112" s="266" t="s">
        <v>64</v>
      </c>
      <c r="C112" s="273" t="s">
        <v>294</v>
      </c>
      <c r="D112" s="273" t="s">
        <v>294</v>
      </c>
      <c r="E112" s="273">
        <v>1</v>
      </c>
      <c r="F112" s="273" t="s">
        <v>294</v>
      </c>
      <c r="G112" s="273" t="s">
        <v>294</v>
      </c>
      <c r="H112" s="273" t="s">
        <v>294</v>
      </c>
      <c r="I112" s="273">
        <v>1</v>
      </c>
      <c r="L112" s="292"/>
    </row>
    <row r="113" spans="1:20" ht="20.25" x14ac:dyDescent="0.25">
      <c r="A113" s="266" t="s">
        <v>138</v>
      </c>
      <c r="C113" s="273" t="s">
        <v>294</v>
      </c>
      <c r="D113" s="273" t="s">
        <v>294</v>
      </c>
      <c r="E113" s="273">
        <v>1</v>
      </c>
      <c r="F113" s="273">
        <v>1</v>
      </c>
      <c r="G113" s="273" t="s">
        <v>294</v>
      </c>
      <c r="H113" s="273" t="s">
        <v>294</v>
      </c>
      <c r="I113" s="273">
        <v>2</v>
      </c>
      <c r="L113" s="294"/>
    </row>
    <row r="114" spans="1:20" ht="18" x14ac:dyDescent="0.25">
      <c r="A114" s="268" t="s">
        <v>327</v>
      </c>
      <c r="C114" s="273" t="s">
        <v>294</v>
      </c>
      <c r="D114" s="273" t="s">
        <v>294</v>
      </c>
      <c r="E114" s="273" t="s">
        <v>294</v>
      </c>
      <c r="F114" s="273" t="s">
        <v>294</v>
      </c>
      <c r="G114" s="273" t="s">
        <v>294</v>
      </c>
      <c r="H114" s="273" t="s">
        <v>294</v>
      </c>
      <c r="I114" s="273" t="s">
        <v>294</v>
      </c>
      <c r="L114" s="292" t="s">
        <v>344</v>
      </c>
      <c r="M114" s="300" t="s">
        <v>342</v>
      </c>
      <c r="N114" s="292" t="s">
        <v>294</v>
      </c>
      <c r="O114" s="292" t="s">
        <v>294</v>
      </c>
      <c r="P114" s="292" t="s">
        <v>294</v>
      </c>
      <c r="Q114" s="292" t="s">
        <v>294</v>
      </c>
      <c r="R114" s="292" t="s">
        <v>294</v>
      </c>
      <c r="S114" s="292" t="s">
        <v>294</v>
      </c>
      <c r="T114" s="292" t="s">
        <v>294</v>
      </c>
    </row>
    <row r="115" spans="1:20" ht="20.25" x14ac:dyDescent="0.25">
      <c r="A115" s="266" t="s">
        <v>38</v>
      </c>
      <c r="C115" s="273" t="s">
        <v>294</v>
      </c>
      <c r="D115" s="273" t="s">
        <v>294</v>
      </c>
      <c r="E115" s="273" t="s">
        <v>294</v>
      </c>
      <c r="F115" s="273" t="s">
        <v>294</v>
      </c>
      <c r="G115" s="273" t="s">
        <v>294</v>
      </c>
      <c r="H115" s="273" t="s">
        <v>294</v>
      </c>
      <c r="I115" s="273" t="s">
        <v>294</v>
      </c>
      <c r="L115" s="292" t="s">
        <v>345</v>
      </c>
      <c r="N115" s="292" t="s">
        <v>294</v>
      </c>
      <c r="O115" s="292" t="s">
        <v>294</v>
      </c>
      <c r="P115" s="273" t="s">
        <v>294</v>
      </c>
      <c r="Q115" s="273" t="s">
        <v>294</v>
      </c>
      <c r="R115" s="273" t="s">
        <v>294</v>
      </c>
      <c r="S115" s="273" t="s">
        <v>294</v>
      </c>
      <c r="T115" s="293" t="s">
        <v>294</v>
      </c>
    </row>
    <row r="116" spans="1:20" ht="20.25" x14ac:dyDescent="0.25">
      <c r="A116" s="266" t="s">
        <v>328</v>
      </c>
      <c r="C116" s="273" t="s">
        <v>294</v>
      </c>
      <c r="D116" s="273" t="s">
        <v>294</v>
      </c>
      <c r="E116" s="273">
        <v>1</v>
      </c>
      <c r="F116" s="273" t="s">
        <v>294</v>
      </c>
      <c r="G116" s="273" t="s">
        <v>294</v>
      </c>
      <c r="H116" s="273" t="s">
        <v>294</v>
      </c>
      <c r="I116" s="273">
        <v>1</v>
      </c>
      <c r="L116" s="292" t="s">
        <v>346</v>
      </c>
      <c r="N116" s="292" t="s">
        <v>294</v>
      </c>
      <c r="O116" s="292" t="s">
        <v>294</v>
      </c>
      <c r="P116" s="273" t="s">
        <v>294</v>
      </c>
      <c r="Q116" s="273" t="s">
        <v>294</v>
      </c>
      <c r="R116" s="273" t="s">
        <v>294</v>
      </c>
      <c r="S116" s="273" t="s">
        <v>294</v>
      </c>
      <c r="T116" s="292" t="s">
        <v>294</v>
      </c>
    </row>
    <row r="117" spans="1:20" ht="20.25" x14ac:dyDescent="0.25">
      <c r="A117" s="266" t="s">
        <v>300</v>
      </c>
      <c r="C117" s="273" t="s">
        <v>294</v>
      </c>
      <c r="D117" s="273" t="s">
        <v>294</v>
      </c>
      <c r="E117" s="273">
        <v>16</v>
      </c>
      <c r="F117" s="273" t="s">
        <v>294</v>
      </c>
      <c r="G117" s="273" t="s">
        <v>294</v>
      </c>
      <c r="H117" s="273" t="s">
        <v>294</v>
      </c>
      <c r="I117" s="273">
        <v>16</v>
      </c>
      <c r="L117" s="292" t="s">
        <v>347</v>
      </c>
      <c r="N117" s="292" t="s">
        <v>294</v>
      </c>
      <c r="O117" s="292" t="s">
        <v>294</v>
      </c>
      <c r="P117" s="273" t="s">
        <v>294</v>
      </c>
      <c r="Q117" s="273" t="s">
        <v>294</v>
      </c>
      <c r="R117" s="273" t="s">
        <v>294</v>
      </c>
      <c r="S117" s="273" t="s">
        <v>294</v>
      </c>
      <c r="T117" s="292" t="s">
        <v>294</v>
      </c>
    </row>
    <row r="118" spans="1:20" ht="20.25" x14ac:dyDescent="0.25">
      <c r="A118" s="266" t="s">
        <v>301</v>
      </c>
      <c r="C118" s="273">
        <v>3</v>
      </c>
      <c r="D118" s="273" t="s">
        <v>294</v>
      </c>
      <c r="E118" s="273" t="s">
        <v>294</v>
      </c>
      <c r="F118" s="273" t="s">
        <v>294</v>
      </c>
      <c r="G118" s="273" t="s">
        <v>294</v>
      </c>
      <c r="H118" s="273" t="s">
        <v>294</v>
      </c>
      <c r="I118" s="273">
        <v>3</v>
      </c>
      <c r="L118" s="293" t="s">
        <v>348</v>
      </c>
      <c r="N118" s="292" t="s">
        <v>294</v>
      </c>
      <c r="O118" s="292" t="s">
        <v>294</v>
      </c>
      <c r="P118" s="273" t="s">
        <v>294</v>
      </c>
      <c r="Q118" s="273" t="s">
        <v>294</v>
      </c>
      <c r="R118" s="273" t="s">
        <v>294</v>
      </c>
      <c r="S118" s="273" t="s">
        <v>294</v>
      </c>
      <c r="T118" s="292" t="s">
        <v>294</v>
      </c>
    </row>
    <row r="119" spans="1:20" ht="20.25" x14ac:dyDescent="0.25">
      <c r="A119" s="266" t="s">
        <v>302</v>
      </c>
      <c r="C119" s="273">
        <v>1</v>
      </c>
      <c r="D119" s="273" t="s">
        <v>294</v>
      </c>
      <c r="E119" s="273">
        <v>1</v>
      </c>
      <c r="F119" s="273" t="s">
        <v>294</v>
      </c>
      <c r="G119" s="273" t="s">
        <v>294</v>
      </c>
      <c r="H119" s="273" t="s">
        <v>294</v>
      </c>
      <c r="I119" s="273">
        <v>2</v>
      </c>
      <c r="L119" s="299" t="s">
        <v>314</v>
      </c>
      <c r="M119" s="274"/>
      <c r="N119" s="274"/>
      <c r="O119" s="274"/>
      <c r="P119" s="274"/>
      <c r="Q119" s="274"/>
      <c r="R119" s="274"/>
      <c r="S119" s="274"/>
      <c r="T119" s="274"/>
    </row>
    <row r="120" spans="1:20" ht="20.25" x14ac:dyDescent="0.25">
      <c r="A120" s="266" t="s">
        <v>43</v>
      </c>
      <c r="C120" s="273" t="s">
        <v>294</v>
      </c>
      <c r="D120" s="273" t="s">
        <v>294</v>
      </c>
      <c r="E120" s="273" t="s">
        <v>294</v>
      </c>
      <c r="F120" s="273" t="s">
        <v>294</v>
      </c>
      <c r="G120" s="273" t="s">
        <v>294</v>
      </c>
      <c r="H120" s="273" t="s">
        <v>294</v>
      </c>
      <c r="I120" s="273" t="s">
        <v>294</v>
      </c>
      <c r="L120" s="292"/>
    </row>
    <row r="121" spans="1:20" ht="20.25" x14ac:dyDescent="0.25">
      <c r="A121" s="262" t="s">
        <v>0</v>
      </c>
      <c r="B121" s="274"/>
      <c r="C121" s="285">
        <f>SUM(C112:C120)</f>
        <v>4</v>
      </c>
      <c r="D121" s="286"/>
      <c r="E121" s="285">
        <f>SUM(E112:E120)</f>
        <v>20</v>
      </c>
      <c r="F121" s="285">
        <f>SUM(F112:F120)</f>
        <v>1</v>
      </c>
      <c r="G121" s="286"/>
      <c r="H121" s="286"/>
      <c r="I121" s="285">
        <f>SUM(I112:I120)</f>
        <v>25</v>
      </c>
      <c r="L121" s="295"/>
    </row>
    <row r="122" spans="1:20" ht="18" x14ac:dyDescent="0.25">
      <c r="L122" s="292" t="s">
        <v>344</v>
      </c>
      <c r="M122" s="300" t="s">
        <v>324</v>
      </c>
      <c r="N122" s="292" t="s">
        <v>294</v>
      </c>
      <c r="O122" s="292" t="s">
        <v>294</v>
      </c>
      <c r="P122" s="301">
        <v>1</v>
      </c>
      <c r="Q122" s="301" t="s">
        <v>294</v>
      </c>
      <c r="R122" s="301" t="s">
        <v>294</v>
      </c>
      <c r="S122" s="301" t="s">
        <v>294</v>
      </c>
      <c r="T122" s="304">
        <v>1</v>
      </c>
    </row>
    <row r="123" spans="1:20" ht="20.25" x14ac:dyDescent="0.25">
      <c r="A123" s="266" t="s">
        <v>135</v>
      </c>
      <c r="B123" s="266" t="s">
        <v>330</v>
      </c>
      <c r="C123" s="261">
        <v>50</v>
      </c>
      <c r="D123" s="261" t="s">
        <v>294</v>
      </c>
      <c r="E123" s="261">
        <v>2</v>
      </c>
      <c r="F123" s="261" t="s">
        <v>294</v>
      </c>
      <c r="G123" s="261" t="s">
        <v>294</v>
      </c>
      <c r="H123" s="261" t="s">
        <v>294</v>
      </c>
      <c r="I123" s="261">
        <v>52</v>
      </c>
      <c r="L123" s="292" t="s">
        <v>345</v>
      </c>
      <c r="N123" s="292" t="s">
        <v>294</v>
      </c>
      <c r="O123" s="292" t="s">
        <v>294</v>
      </c>
      <c r="P123" s="278" t="s">
        <v>294</v>
      </c>
      <c r="Q123" s="278" t="s">
        <v>294</v>
      </c>
      <c r="R123" s="278" t="s">
        <v>294</v>
      </c>
      <c r="S123" s="278" t="s">
        <v>294</v>
      </c>
      <c r="T123" s="304" t="s">
        <v>294</v>
      </c>
    </row>
    <row r="124" spans="1:20" ht="20.25" x14ac:dyDescent="0.25">
      <c r="A124" s="266" t="s">
        <v>138</v>
      </c>
      <c r="C124" s="261">
        <v>4</v>
      </c>
      <c r="D124" s="261" t="s">
        <v>294</v>
      </c>
      <c r="E124" s="261">
        <v>9</v>
      </c>
      <c r="F124" s="261">
        <v>2</v>
      </c>
      <c r="G124" s="261" t="s">
        <v>294</v>
      </c>
      <c r="H124" s="261" t="s">
        <v>294</v>
      </c>
      <c r="I124" s="261">
        <v>15</v>
      </c>
      <c r="L124" s="292" t="s">
        <v>346</v>
      </c>
      <c r="N124" s="292" t="s">
        <v>294</v>
      </c>
      <c r="O124" s="292" t="s">
        <v>294</v>
      </c>
      <c r="P124" s="278" t="s">
        <v>294</v>
      </c>
      <c r="Q124" s="278" t="s">
        <v>294</v>
      </c>
      <c r="R124" s="278" t="s">
        <v>294</v>
      </c>
      <c r="S124" s="278" t="s">
        <v>294</v>
      </c>
      <c r="T124" s="301" t="s">
        <v>294</v>
      </c>
    </row>
    <row r="125" spans="1:20" ht="20.25" x14ac:dyDescent="0.25">
      <c r="A125" s="268" t="s">
        <v>327</v>
      </c>
      <c r="C125" s="261" t="s">
        <v>294</v>
      </c>
      <c r="D125" s="261" t="s">
        <v>294</v>
      </c>
      <c r="E125" s="261" t="s">
        <v>294</v>
      </c>
      <c r="F125" s="261" t="s">
        <v>294</v>
      </c>
      <c r="G125" s="261" t="s">
        <v>294</v>
      </c>
      <c r="H125" s="261" t="s">
        <v>294</v>
      </c>
      <c r="I125" s="261" t="s">
        <v>294</v>
      </c>
      <c r="L125" s="292" t="s">
        <v>347</v>
      </c>
      <c r="N125" s="292" t="s">
        <v>294</v>
      </c>
      <c r="O125" s="292" t="s">
        <v>294</v>
      </c>
      <c r="P125" s="278" t="s">
        <v>294</v>
      </c>
      <c r="Q125" s="278" t="s">
        <v>294</v>
      </c>
      <c r="R125" s="278" t="s">
        <v>294</v>
      </c>
      <c r="S125" s="278" t="s">
        <v>294</v>
      </c>
      <c r="T125" s="301" t="s">
        <v>294</v>
      </c>
    </row>
    <row r="126" spans="1:20" ht="20.25" x14ac:dyDescent="0.25">
      <c r="A126" s="266" t="s">
        <v>38</v>
      </c>
      <c r="C126" s="261" t="s">
        <v>294</v>
      </c>
      <c r="D126" s="261" t="s">
        <v>294</v>
      </c>
      <c r="E126" s="261" t="s">
        <v>294</v>
      </c>
      <c r="F126" s="261">
        <v>1</v>
      </c>
      <c r="G126" s="261" t="s">
        <v>294</v>
      </c>
      <c r="H126" s="261" t="s">
        <v>294</v>
      </c>
      <c r="I126" s="261">
        <v>1</v>
      </c>
      <c r="L126" s="293" t="s">
        <v>348</v>
      </c>
      <c r="N126" s="292" t="s">
        <v>294</v>
      </c>
      <c r="O126" s="292" t="s">
        <v>294</v>
      </c>
      <c r="P126" s="278" t="s">
        <v>294</v>
      </c>
      <c r="Q126" s="278" t="s">
        <v>294</v>
      </c>
      <c r="R126" s="278" t="s">
        <v>294</v>
      </c>
      <c r="S126" s="278" t="s">
        <v>294</v>
      </c>
      <c r="T126" s="301" t="s">
        <v>294</v>
      </c>
    </row>
    <row r="127" spans="1:20" ht="20.25" x14ac:dyDescent="0.3">
      <c r="A127" s="266" t="s">
        <v>328</v>
      </c>
      <c r="C127" s="261">
        <v>9</v>
      </c>
      <c r="D127" s="261" t="s">
        <v>294</v>
      </c>
      <c r="E127" s="261">
        <v>15</v>
      </c>
      <c r="F127" s="261" t="s">
        <v>294</v>
      </c>
      <c r="G127" s="261" t="s">
        <v>294</v>
      </c>
      <c r="H127" s="261" t="s">
        <v>294</v>
      </c>
      <c r="I127" s="261">
        <v>24</v>
      </c>
      <c r="L127" s="299" t="s">
        <v>314</v>
      </c>
      <c r="M127" s="274"/>
      <c r="N127" s="274"/>
      <c r="O127" s="274"/>
      <c r="P127" s="283">
        <f>SUM(P122:P126)</f>
        <v>1</v>
      </c>
      <c r="Q127" s="284"/>
      <c r="R127" s="284"/>
      <c r="S127" s="284"/>
      <c r="T127" s="283">
        <f>SUM(T122:T126)</f>
        <v>1</v>
      </c>
    </row>
    <row r="128" spans="1:20" ht="20.25" x14ac:dyDescent="0.25">
      <c r="A128" s="266" t="s">
        <v>300</v>
      </c>
      <c r="C128" s="261" t="s">
        <v>294</v>
      </c>
      <c r="D128" s="261" t="s">
        <v>294</v>
      </c>
      <c r="E128" s="261" t="s">
        <v>294</v>
      </c>
      <c r="F128" s="261" t="s">
        <v>294</v>
      </c>
      <c r="G128" s="261" t="s">
        <v>294</v>
      </c>
      <c r="H128" s="261" t="s">
        <v>294</v>
      </c>
      <c r="I128" s="261" t="s">
        <v>294</v>
      </c>
      <c r="L128" s="265"/>
    </row>
    <row r="129" spans="1:20" ht="20.25" x14ac:dyDescent="0.25">
      <c r="A129" s="266" t="s">
        <v>301</v>
      </c>
      <c r="C129" s="261" t="s">
        <v>294</v>
      </c>
      <c r="D129" s="261" t="s">
        <v>294</v>
      </c>
      <c r="E129" s="261" t="s">
        <v>294</v>
      </c>
      <c r="F129" s="261" t="s">
        <v>294</v>
      </c>
      <c r="G129" s="261" t="s">
        <v>294</v>
      </c>
      <c r="H129" s="261" t="s">
        <v>294</v>
      </c>
      <c r="I129" s="261" t="s">
        <v>294</v>
      </c>
      <c r="L129" s="292" t="s">
        <v>344</v>
      </c>
      <c r="M129" s="305" t="s">
        <v>325</v>
      </c>
      <c r="N129" s="292" t="s">
        <v>294</v>
      </c>
      <c r="O129" s="292" t="s">
        <v>294</v>
      </c>
      <c r="P129" s="292" t="s">
        <v>294</v>
      </c>
      <c r="Q129" s="292" t="s">
        <v>294</v>
      </c>
      <c r="R129" s="292" t="s">
        <v>294</v>
      </c>
      <c r="S129" s="292" t="s">
        <v>294</v>
      </c>
      <c r="T129" s="292" t="s">
        <v>294</v>
      </c>
    </row>
    <row r="130" spans="1:20" ht="20.25" x14ac:dyDescent="0.25">
      <c r="A130" s="266" t="s">
        <v>302</v>
      </c>
      <c r="C130" s="261">
        <v>5</v>
      </c>
      <c r="D130" s="261" t="s">
        <v>294</v>
      </c>
      <c r="E130" s="261" t="s">
        <v>294</v>
      </c>
      <c r="F130" s="261" t="s">
        <v>294</v>
      </c>
      <c r="G130" s="261" t="s">
        <v>294</v>
      </c>
      <c r="H130" s="261" t="s">
        <v>294</v>
      </c>
      <c r="I130" s="261">
        <v>5</v>
      </c>
      <c r="L130" s="292" t="s">
        <v>345</v>
      </c>
      <c r="N130" s="292" t="s">
        <v>294</v>
      </c>
      <c r="O130" s="292" t="s">
        <v>294</v>
      </c>
      <c r="P130" s="273" t="s">
        <v>294</v>
      </c>
      <c r="Q130" s="273" t="s">
        <v>294</v>
      </c>
      <c r="R130" s="273" t="s">
        <v>294</v>
      </c>
      <c r="S130" s="273" t="s">
        <v>294</v>
      </c>
      <c r="T130" s="293" t="s">
        <v>294</v>
      </c>
    </row>
    <row r="131" spans="1:20" ht="20.25" x14ac:dyDescent="0.25">
      <c r="A131" s="266" t="s">
        <v>43</v>
      </c>
      <c r="C131" s="261" t="s">
        <v>294</v>
      </c>
      <c r="D131" s="261" t="s">
        <v>294</v>
      </c>
      <c r="E131" s="261" t="s">
        <v>294</v>
      </c>
      <c r="F131" s="261" t="s">
        <v>294</v>
      </c>
      <c r="G131" s="261" t="s">
        <v>294</v>
      </c>
      <c r="H131" s="261" t="s">
        <v>294</v>
      </c>
      <c r="I131" s="261" t="s">
        <v>294</v>
      </c>
      <c r="L131" s="292" t="s">
        <v>346</v>
      </c>
      <c r="N131" s="292" t="s">
        <v>294</v>
      </c>
      <c r="O131" s="292" t="s">
        <v>294</v>
      </c>
      <c r="P131" s="273">
        <v>1</v>
      </c>
      <c r="Q131" s="273" t="s">
        <v>294</v>
      </c>
      <c r="R131" s="273" t="s">
        <v>294</v>
      </c>
      <c r="S131" s="273" t="s">
        <v>294</v>
      </c>
      <c r="T131" s="292">
        <v>1</v>
      </c>
    </row>
    <row r="132" spans="1:20" ht="20.25" x14ac:dyDescent="0.25">
      <c r="A132" s="262" t="s">
        <v>0</v>
      </c>
      <c r="B132" s="282"/>
      <c r="C132" s="271">
        <f>SUM(C123:C131)</f>
        <v>68</v>
      </c>
      <c r="D132" s="272"/>
      <c r="E132" s="271">
        <f>SUM(E123:E131)</f>
        <v>26</v>
      </c>
      <c r="F132" s="271">
        <f>SUM(F123:F131)</f>
        <v>3</v>
      </c>
      <c r="G132" s="272"/>
      <c r="H132" s="272"/>
      <c r="I132" s="271">
        <f>SUM(I123:I131)</f>
        <v>97</v>
      </c>
      <c r="L132" s="292" t="s">
        <v>347</v>
      </c>
      <c r="N132" s="292" t="s">
        <v>294</v>
      </c>
      <c r="O132" s="292" t="s">
        <v>294</v>
      </c>
      <c r="P132" s="273" t="s">
        <v>294</v>
      </c>
      <c r="Q132" s="273" t="s">
        <v>294</v>
      </c>
      <c r="R132" s="273" t="s">
        <v>294</v>
      </c>
      <c r="S132" s="273" t="s">
        <v>294</v>
      </c>
      <c r="T132" s="292" t="s">
        <v>294</v>
      </c>
    </row>
    <row r="133" spans="1:20" ht="18" x14ac:dyDescent="0.25">
      <c r="L133" s="293" t="s">
        <v>348</v>
      </c>
      <c r="N133" s="292" t="s">
        <v>294</v>
      </c>
      <c r="O133" s="292" t="s">
        <v>294</v>
      </c>
      <c r="P133" s="273" t="s">
        <v>294</v>
      </c>
      <c r="Q133" s="273" t="s">
        <v>294</v>
      </c>
      <c r="R133" s="273" t="s">
        <v>294</v>
      </c>
      <c r="S133" s="273" t="s">
        <v>294</v>
      </c>
      <c r="T133" s="292" t="s">
        <v>294</v>
      </c>
    </row>
    <row r="134" spans="1:20" ht="20.25" x14ac:dyDescent="0.25">
      <c r="A134" s="266" t="s">
        <v>135</v>
      </c>
      <c r="B134" s="266" t="s">
        <v>325</v>
      </c>
      <c r="C134" s="261">
        <v>1</v>
      </c>
      <c r="D134" s="261" t="s">
        <v>294</v>
      </c>
      <c r="E134" s="261">
        <v>13</v>
      </c>
      <c r="F134" s="261">
        <v>1</v>
      </c>
      <c r="G134" s="261" t="s">
        <v>294</v>
      </c>
      <c r="H134" s="261" t="s">
        <v>294</v>
      </c>
      <c r="I134" s="261">
        <v>15</v>
      </c>
      <c r="L134" s="299" t="s">
        <v>314</v>
      </c>
      <c r="M134" s="274"/>
      <c r="N134" s="274"/>
      <c r="O134" s="274"/>
      <c r="P134" s="285">
        <f>SUM(P131:P133)</f>
        <v>1</v>
      </c>
      <c r="Q134" s="286"/>
      <c r="R134" s="286"/>
      <c r="S134" s="286"/>
      <c r="T134" s="285">
        <f>SUM(T131:T133)</f>
        <v>1</v>
      </c>
    </row>
    <row r="135" spans="1:20" ht="20.25" x14ac:dyDescent="0.25">
      <c r="A135" s="266" t="s">
        <v>138</v>
      </c>
      <c r="C135" s="261">
        <v>1</v>
      </c>
      <c r="D135" s="261" t="s">
        <v>294</v>
      </c>
      <c r="E135" s="261">
        <v>36</v>
      </c>
      <c r="F135" s="261">
        <v>13</v>
      </c>
      <c r="G135" s="261">
        <v>1</v>
      </c>
      <c r="H135" s="261" t="s">
        <v>294</v>
      </c>
      <c r="I135" s="261">
        <v>51</v>
      </c>
      <c r="L135" s="296"/>
    </row>
    <row r="136" spans="1:20" ht="20.25" x14ac:dyDescent="0.25">
      <c r="A136" s="268" t="s">
        <v>327</v>
      </c>
      <c r="C136" s="261" t="s">
        <v>294</v>
      </c>
      <c r="D136" s="261" t="s">
        <v>294</v>
      </c>
      <c r="E136" s="261">
        <v>1</v>
      </c>
      <c r="F136" s="261" t="s">
        <v>294</v>
      </c>
      <c r="G136" s="261" t="s">
        <v>294</v>
      </c>
      <c r="H136" s="261" t="s">
        <v>294</v>
      </c>
      <c r="I136" s="261">
        <v>1</v>
      </c>
      <c r="L136" s="292" t="s">
        <v>344</v>
      </c>
      <c r="M136" s="268" t="s">
        <v>326</v>
      </c>
      <c r="N136" s="292" t="s">
        <v>294</v>
      </c>
      <c r="O136" s="292" t="s">
        <v>294</v>
      </c>
      <c r="P136" s="292" t="s">
        <v>294</v>
      </c>
      <c r="Q136" s="292" t="s">
        <v>294</v>
      </c>
      <c r="R136" s="292" t="s">
        <v>294</v>
      </c>
      <c r="S136" s="292" t="s">
        <v>294</v>
      </c>
      <c r="T136" s="292" t="s">
        <v>294</v>
      </c>
    </row>
    <row r="137" spans="1:20" ht="20.25" x14ac:dyDescent="0.25">
      <c r="A137" s="266" t="s">
        <v>38</v>
      </c>
      <c r="C137" s="261" t="s">
        <v>294</v>
      </c>
      <c r="D137" s="261" t="s">
        <v>294</v>
      </c>
      <c r="E137" s="261">
        <v>19</v>
      </c>
      <c r="F137" s="261" t="s">
        <v>294</v>
      </c>
      <c r="G137" s="261" t="s">
        <v>294</v>
      </c>
      <c r="H137" s="261" t="s">
        <v>294</v>
      </c>
      <c r="I137" s="261">
        <v>19</v>
      </c>
      <c r="L137" s="292" t="s">
        <v>345</v>
      </c>
      <c r="N137" s="292">
        <v>5</v>
      </c>
      <c r="O137" s="292" t="s">
        <v>294</v>
      </c>
      <c r="P137" s="273">
        <v>6</v>
      </c>
      <c r="Q137" s="273">
        <v>6</v>
      </c>
      <c r="R137" s="273" t="s">
        <v>294</v>
      </c>
      <c r="S137" s="273" t="s">
        <v>294</v>
      </c>
      <c r="T137" s="293">
        <v>17</v>
      </c>
    </row>
    <row r="138" spans="1:20" ht="20.25" x14ac:dyDescent="0.25">
      <c r="A138" s="266" t="s">
        <v>328</v>
      </c>
      <c r="C138" s="261">
        <v>2</v>
      </c>
      <c r="D138" s="261" t="s">
        <v>294</v>
      </c>
      <c r="E138" s="261">
        <v>82</v>
      </c>
      <c r="F138" s="261" t="s">
        <v>294</v>
      </c>
      <c r="G138" s="261" t="s">
        <v>294</v>
      </c>
      <c r="H138" s="261" t="s">
        <v>294</v>
      </c>
      <c r="I138" s="261">
        <v>84</v>
      </c>
      <c r="L138" s="292" t="s">
        <v>346</v>
      </c>
      <c r="N138" s="292" t="s">
        <v>294</v>
      </c>
      <c r="O138" s="292" t="s">
        <v>294</v>
      </c>
      <c r="P138" s="273" t="s">
        <v>294</v>
      </c>
      <c r="Q138" s="273" t="s">
        <v>294</v>
      </c>
      <c r="R138" s="273" t="s">
        <v>294</v>
      </c>
      <c r="S138" s="273" t="s">
        <v>294</v>
      </c>
      <c r="T138" s="292" t="s">
        <v>294</v>
      </c>
    </row>
    <row r="139" spans="1:20" ht="20.25" x14ac:dyDescent="0.25">
      <c r="A139" s="266" t="s">
        <v>300</v>
      </c>
      <c r="C139" s="261" t="s">
        <v>294</v>
      </c>
      <c r="D139" s="261" t="s">
        <v>294</v>
      </c>
      <c r="E139" s="261">
        <v>35</v>
      </c>
      <c r="F139" s="261" t="s">
        <v>294</v>
      </c>
      <c r="G139" s="261" t="s">
        <v>294</v>
      </c>
      <c r="H139" s="261" t="s">
        <v>294</v>
      </c>
      <c r="I139" s="261">
        <v>35</v>
      </c>
      <c r="L139" s="292" t="s">
        <v>347</v>
      </c>
      <c r="N139" s="292" t="s">
        <v>294</v>
      </c>
      <c r="O139" s="292" t="s">
        <v>294</v>
      </c>
      <c r="P139" s="273" t="s">
        <v>294</v>
      </c>
      <c r="Q139" s="273" t="s">
        <v>294</v>
      </c>
      <c r="R139" s="273" t="s">
        <v>294</v>
      </c>
      <c r="S139" s="273" t="s">
        <v>294</v>
      </c>
      <c r="T139" s="292" t="s">
        <v>294</v>
      </c>
    </row>
    <row r="140" spans="1:20" ht="20.25" x14ac:dyDescent="0.25">
      <c r="A140" s="266" t="s">
        <v>301</v>
      </c>
      <c r="C140" s="261" t="s">
        <v>294</v>
      </c>
      <c r="D140" s="261" t="s">
        <v>294</v>
      </c>
      <c r="E140" s="261">
        <v>3</v>
      </c>
      <c r="F140" s="261" t="s">
        <v>294</v>
      </c>
      <c r="G140" s="261" t="s">
        <v>294</v>
      </c>
      <c r="H140" s="261" t="s">
        <v>294</v>
      </c>
      <c r="I140" s="261">
        <v>3</v>
      </c>
      <c r="L140" s="293" t="s">
        <v>348</v>
      </c>
      <c r="N140" s="139">
        <v>1</v>
      </c>
      <c r="O140" s="292" t="s">
        <v>294</v>
      </c>
      <c r="P140" s="273" t="s">
        <v>294</v>
      </c>
      <c r="Q140" s="273" t="s">
        <v>294</v>
      </c>
      <c r="R140" s="273" t="s">
        <v>294</v>
      </c>
      <c r="S140" s="273" t="s">
        <v>294</v>
      </c>
      <c r="T140" s="139">
        <v>1</v>
      </c>
    </row>
    <row r="141" spans="1:20" ht="20.25" x14ac:dyDescent="0.25">
      <c r="A141" s="266" t="s">
        <v>302</v>
      </c>
      <c r="C141" s="261" t="s">
        <v>294</v>
      </c>
      <c r="D141" s="261" t="s">
        <v>294</v>
      </c>
      <c r="E141" s="261" t="s">
        <v>294</v>
      </c>
      <c r="F141" s="261" t="s">
        <v>294</v>
      </c>
      <c r="G141" s="261" t="s">
        <v>294</v>
      </c>
      <c r="H141" s="261" t="s">
        <v>294</v>
      </c>
      <c r="I141" s="261" t="s">
        <v>294</v>
      </c>
      <c r="L141" s="299" t="s">
        <v>314</v>
      </c>
      <c r="M141" s="282"/>
      <c r="N141" s="271">
        <f>SUM(N137:N140)</f>
        <v>6</v>
      </c>
      <c r="O141" s="272"/>
      <c r="P141" s="271">
        <f>SUM(P137:P140)</f>
        <v>6</v>
      </c>
      <c r="Q141" s="271">
        <f>SUM(Q137:Q140)</f>
        <v>6</v>
      </c>
      <c r="R141" s="272"/>
      <c r="S141" s="272"/>
      <c r="T141" s="271">
        <f>SUM(T137:T140)</f>
        <v>18</v>
      </c>
    </row>
    <row r="142" spans="1:20" ht="20.25" x14ac:dyDescent="0.25">
      <c r="A142" s="266" t="s">
        <v>43</v>
      </c>
      <c r="C142" s="261">
        <v>1</v>
      </c>
      <c r="D142" s="261" t="s">
        <v>294</v>
      </c>
      <c r="E142" s="261" t="s">
        <v>294</v>
      </c>
      <c r="F142" s="261" t="s">
        <v>294</v>
      </c>
      <c r="G142" s="261" t="s">
        <v>294</v>
      </c>
      <c r="H142" s="261" t="s">
        <v>294</v>
      </c>
      <c r="I142" s="261">
        <v>1</v>
      </c>
    </row>
    <row r="143" spans="1:20" ht="20.25" x14ac:dyDescent="0.25">
      <c r="A143" s="262" t="s">
        <v>0</v>
      </c>
      <c r="B143" s="282"/>
      <c r="C143" s="271">
        <f>SUM(C134:C142)</f>
        <v>5</v>
      </c>
      <c r="D143" s="272"/>
      <c r="E143" s="271">
        <f>SUM(E134:E142)</f>
        <v>189</v>
      </c>
      <c r="F143" s="271">
        <f>SUM(F134:F142)</f>
        <v>14</v>
      </c>
      <c r="G143" s="271">
        <f>SUM(G134:G142)</f>
        <v>1</v>
      </c>
      <c r="H143" s="272"/>
      <c r="I143" s="271">
        <f>SUM(I134:I142)</f>
        <v>209</v>
      </c>
    </row>
    <row r="145" spans="1:9" ht="20.25" x14ac:dyDescent="0.25">
      <c r="A145" s="266" t="s">
        <v>135</v>
      </c>
      <c r="B145" s="266" t="s">
        <v>326</v>
      </c>
      <c r="C145" s="261">
        <v>6</v>
      </c>
      <c r="D145" s="261" t="s">
        <v>294</v>
      </c>
      <c r="E145" s="261">
        <v>9</v>
      </c>
      <c r="F145" s="261" t="s">
        <v>294</v>
      </c>
      <c r="G145" s="261" t="s">
        <v>294</v>
      </c>
      <c r="H145" s="261" t="s">
        <v>294</v>
      </c>
      <c r="I145" s="261">
        <v>15</v>
      </c>
    </row>
    <row r="146" spans="1:9" ht="20.25" x14ac:dyDescent="0.25">
      <c r="A146" s="266" t="s">
        <v>138</v>
      </c>
      <c r="C146" s="261">
        <v>831</v>
      </c>
      <c r="D146" s="261" t="s">
        <v>294</v>
      </c>
      <c r="E146" s="261">
        <v>161</v>
      </c>
      <c r="F146" s="261">
        <v>318</v>
      </c>
      <c r="G146" s="261" t="s">
        <v>294</v>
      </c>
      <c r="H146" s="261" t="s">
        <v>294</v>
      </c>
      <c r="I146" s="261">
        <v>1310</v>
      </c>
    </row>
    <row r="147" spans="1:9" ht="20.25" x14ac:dyDescent="0.25">
      <c r="A147" s="268" t="s">
        <v>327</v>
      </c>
      <c r="C147" s="261" t="s">
        <v>294</v>
      </c>
      <c r="D147" s="261" t="s">
        <v>294</v>
      </c>
      <c r="E147" s="261">
        <v>1</v>
      </c>
      <c r="F147" s="261">
        <v>1</v>
      </c>
      <c r="G147" s="261" t="s">
        <v>294</v>
      </c>
      <c r="H147" s="261" t="s">
        <v>294</v>
      </c>
      <c r="I147" s="261">
        <v>2</v>
      </c>
    </row>
    <row r="148" spans="1:9" ht="20.25" x14ac:dyDescent="0.25">
      <c r="A148" s="266" t="s">
        <v>38</v>
      </c>
      <c r="C148" s="261">
        <v>32</v>
      </c>
      <c r="D148" s="261" t="s">
        <v>294</v>
      </c>
      <c r="E148" s="261">
        <v>21</v>
      </c>
      <c r="F148" s="261">
        <v>2</v>
      </c>
      <c r="G148" s="261" t="s">
        <v>294</v>
      </c>
      <c r="H148" s="261" t="s">
        <v>294</v>
      </c>
      <c r="I148" s="261">
        <v>55</v>
      </c>
    </row>
    <row r="149" spans="1:9" ht="20.25" x14ac:dyDescent="0.25">
      <c r="A149" s="266" t="s">
        <v>328</v>
      </c>
      <c r="C149" s="261">
        <v>11</v>
      </c>
      <c r="D149" s="261" t="s">
        <v>294</v>
      </c>
      <c r="E149" s="261">
        <v>82</v>
      </c>
      <c r="F149" s="261">
        <v>5</v>
      </c>
      <c r="G149" s="261" t="s">
        <v>294</v>
      </c>
      <c r="H149" s="261" t="s">
        <v>294</v>
      </c>
      <c r="I149" s="261">
        <v>98</v>
      </c>
    </row>
    <row r="150" spans="1:9" ht="20.25" x14ac:dyDescent="0.25">
      <c r="A150" s="266" t="s">
        <v>300</v>
      </c>
      <c r="C150" s="261">
        <v>2</v>
      </c>
      <c r="D150" s="261" t="s">
        <v>294</v>
      </c>
      <c r="E150" s="261">
        <v>48</v>
      </c>
      <c r="F150" s="261">
        <v>50</v>
      </c>
      <c r="G150" s="261">
        <v>55</v>
      </c>
      <c r="H150" s="261" t="s">
        <v>294</v>
      </c>
      <c r="I150" s="261">
        <v>155</v>
      </c>
    </row>
    <row r="151" spans="1:9" ht="20.25" x14ac:dyDescent="0.25">
      <c r="A151" s="266" t="s">
        <v>301</v>
      </c>
      <c r="C151" s="261">
        <v>12</v>
      </c>
      <c r="D151" s="261" t="s">
        <v>294</v>
      </c>
      <c r="E151" s="261">
        <v>28</v>
      </c>
      <c r="F151" s="261">
        <v>23</v>
      </c>
      <c r="G151" s="261" t="s">
        <v>294</v>
      </c>
      <c r="H151" s="261" t="s">
        <v>294</v>
      </c>
      <c r="I151" s="261">
        <v>63</v>
      </c>
    </row>
    <row r="152" spans="1:9" ht="20.25" x14ac:dyDescent="0.25">
      <c r="A152" s="266" t="s">
        <v>302</v>
      </c>
      <c r="C152" s="261">
        <v>2</v>
      </c>
      <c r="D152" s="261" t="s">
        <v>294</v>
      </c>
      <c r="E152" s="261">
        <v>2</v>
      </c>
      <c r="F152" s="261" t="s">
        <v>294</v>
      </c>
      <c r="G152" s="261" t="s">
        <v>294</v>
      </c>
      <c r="H152" s="261" t="s">
        <v>294</v>
      </c>
      <c r="I152" s="261">
        <v>4</v>
      </c>
    </row>
    <row r="153" spans="1:9" ht="20.25" x14ac:dyDescent="0.25">
      <c r="A153" s="266" t="s">
        <v>43</v>
      </c>
      <c r="C153" s="261" t="s">
        <v>294</v>
      </c>
      <c r="D153" s="261" t="s">
        <v>294</v>
      </c>
      <c r="E153" s="261">
        <v>33</v>
      </c>
      <c r="F153" s="261" t="s">
        <v>294</v>
      </c>
      <c r="G153" s="261" t="s">
        <v>294</v>
      </c>
      <c r="H153" s="261" t="s">
        <v>294</v>
      </c>
      <c r="I153" s="261">
        <v>33</v>
      </c>
    </row>
    <row r="154" spans="1:9" ht="20.25" x14ac:dyDescent="0.25">
      <c r="A154" s="262" t="s">
        <v>0</v>
      </c>
      <c r="B154" s="282"/>
      <c r="C154" s="306">
        <f>SUM(C145:C153)</f>
        <v>896</v>
      </c>
      <c r="D154" s="307"/>
      <c r="E154" s="306">
        <f>SUM(E145:E153)</f>
        <v>385</v>
      </c>
      <c r="F154" s="306">
        <f>SUM(F145:F153)</f>
        <v>399</v>
      </c>
      <c r="G154" s="306">
        <f>SUM(G145:G153)</f>
        <v>55</v>
      </c>
      <c r="H154" s="307"/>
      <c r="I154" s="306">
        <f>SUM(I145:I153)</f>
        <v>1735</v>
      </c>
    </row>
    <row r="156" spans="1:9" ht="20.25" x14ac:dyDescent="0.25">
      <c r="A156" s="267" t="s">
        <v>331</v>
      </c>
      <c r="B156" s="267" t="s">
        <v>19</v>
      </c>
      <c r="C156" s="261">
        <v>142</v>
      </c>
      <c r="D156" s="261" t="s">
        <v>294</v>
      </c>
      <c r="E156" s="261">
        <v>1</v>
      </c>
      <c r="F156" s="261" t="s">
        <v>294</v>
      </c>
      <c r="G156" s="261" t="s">
        <v>294</v>
      </c>
      <c r="H156" s="261" t="s">
        <v>294</v>
      </c>
      <c r="I156" s="261">
        <v>143</v>
      </c>
    </row>
    <row r="157" spans="1:9" ht="21" thickBot="1" x14ac:dyDescent="0.3">
      <c r="A157" s="287" t="s">
        <v>332</v>
      </c>
      <c r="C157" s="261">
        <v>224</v>
      </c>
      <c r="D157" s="261" t="s">
        <v>294</v>
      </c>
      <c r="E157" s="261">
        <v>1</v>
      </c>
      <c r="F157" s="261" t="s">
        <v>294</v>
      </c>
      <c r="G157" s="261" t="s">
        <v>294</v>
      </c>
      <c r="H157" s="261" t="s">
        <v>294</v>
      </c>
      <c r="I157" s="261">
        <v>225</v>
      </c>
    </row>
    <row r="158" spans="1:9" ht="21.75" thickTop="1" thickBot="1" x14ac:dyDescent="0.3">
      <c r="A158" s="266" t="s">
        <v>333</v>
      </c>
      <c r="C158" s="260">
        <v>27</v>
      </c>
      <c r="D158" s="260" t="s">
        <v>294</v>
      </c>
      <c r="E158" s="260" t="s">
        <v>294</v>
      </c>
      <c r="F158" s="260" t="s">
        <v>294</v>
      </c>
      <c r="G158" s="260" t="s">
        <v>294</v>
      </c>
      <c r="H158" s="260" t="s">
        <v>294</v>
      </c>
      <c r="I158" s="260">
        <v>27</v>
      </c>
    </row>
    <row r="159" spans="1:9" ht="21.75" thickTop="1" thickBot="1" x14ac:dyDescent="0.3">
      <c r="A159" s="266" t="s">
        <v>313</v>
      </c>
      <c r="C159" s="260">
        <v>48</v>
      </c>
      <c r="D159" s="260" t="s">
        <v>294</v>
      </c>
      <c r="E159" s="260">
        <v>1</v>
      </c>
      <c r="F159" s="260">
        <v>4</v>
      </c>
      <c r="G159" s="260" t="s">
        <v>294</v>
      </c>
      <c r="H159" s="260" t="s">
        <v>294</v>
      </c>
      <c r="I159" s="260">
        <v>53</v>
      </c>
    </row>
    <row r="160" spans="1:9" ht="21.75" thickTop="1" thickBot="1" x14ac:dyDescent="0.3">
      <c r="A160" s="266" t="s">
        <v>334</v>
      </c>
      <c r="C160" s="260">
        <v>174</v>
      </c>
      <c r="D160" s="260" t="s">
        <v>294</v>
      </c>
      <c r="E160" s="260">
        <v>3</v>
      </c>
      <c r="F160" s="260" t="s">
        <v>294</v>
      </c>
      <c r="G160" s="260" t="s">
        <v>294</v>
      </c>
      <c r="H160" s="260" t="s">
        <v>294</v>
      </c>
      <c r="I160" s="260">
        <v>177</v>
      </c>
    </row>
    <row r="161" spans="1:9" ht="21.75" thickTop="1" thickBot="1" x14ac:dyDescent="0.3">
      <c r="A161" s="266" t="s">
        <v>47</v>
      </c>
      <c r="C161" s="260">
        <v>72</v>
      </c>
      <c r="D161" s="260" t="s">
        <v>294</v>
      </c>
      <c r="E161" s="260">
        <v>4</v>
      </c>
      <c r="F161" s="260">
        <v>1</v>
      </c>
      <c r="G161" s="260" t="s">
        <v>294</v>
      </c>
      <c r="H161" s="260" t="s">
        <v>294</v>
      </c>
      <c r="I161" s="260">
        <v>77</v>
      </c>
    </row>
    <row r="162" spans="1:9" ht="21" thickTop="1" x14ac:dyDescent="0.25">
      <c r="A162" s="266" t="s">
        <v>80</v>
      </c>
      <c r="C162" s="260">
        <v>80</v>
      </c>
      <c r="D162" s="260" t="s">
        <v>294</v>
      </c>
      <c r="E162" s="260">
        <v>15</v>
      </c>
      <c r="F162" s="260" t="s">
        <v>294</v>
      </c>
      <c r="G162" s="260" t="s">
        <v>294</v>
      </c>
      <c r="H162" s="260" t="s">
        <v>294</v>
      </c>
      <c r="I162" s="260">
        <v>95</v>
      </c>
    </row>
    <row r="163" spans="1:9" ht="18" x14ac:dyDescent="0.25">
      <c r="A163" s="288" t="s">
        <v>0</v>
      </c>
      <c r="B163" s="272"/>
      <c r="C163" s="271">
        <f>SUM(C156:C162)</f>
        <v>767</v>
      </c>
      <c r="D163" s="272"/>
      <c r="E163" s="271">
        <f>SUM(E156:E162)</f>
        <v>25</v>
      </c>
      <c r="F163" s="271">
        <f>SUM(F156:F162)</f>
        <v>5</v>
      </c>
      <c r="G163" s="272"/>
      <c r="H163" s="272"/>
      <c r="I163" s="271">
        <f>SUM(I156:I162)</f>
        <v>797</v>
      </c>
    </row>
    <row r="166" spans="1:9" ht="20.25" x14ac:dyDescent="0.25">
      <c r="A166" s="267" t="s">
        <v>331</v>
      </c>
      <c r="B166" s="266" t="s">
        <v>20</v>
      </c>
      <c r="C166" s="261">
        <v>2</v>
      </c>
      <c r="D166" s="261" t="s">
        <v>294</v>
      </c>
      <c r="E166" s="261" t="s">
        <v>294</v>
      </c>
      <c r="F166" s="261" t="s">
        <v>294</v>
      </c>
      <c r="G166" s="261" t="s">
        <v>294</v>
      </c>
      <c r="H166" s="261" t="s">
        <v>294</v>
      </c>
      <c r="I166" s="261">
        <v>2</v>
      </c>
    </row>
    <row r="167" spans="1:9" ht="20.25" x14ac:dyDescent="0.25">
      <c r="A167" s="287" t="s">
        <v>332</v>
      </c>
      <c r="C167" s="261" t="s">
        <v>294</v>
      </c>
      <c r="D167" s="261" t="s">
        <v>294</v>
      </c>
      <c r="E167" s="261" t="s">
        <v>294</v>
      </c>
      <c r="F167" s="261" t="s">
        <v>294</v>
      </c>
      <c r="G167" s="261" t="s">
        <v>294</v>
      </c>
      <c r="H167" s="261" t="s">
        <v>294</v>
      </c>
      <c r="I167" s="261" t="s">
        <v>294</v>
      </c>
    </row>
    <row r="168" spans="1:9" ht="20.25" x14ac:dyDescent="0.25">
      <c r="A168" s="266" t="s">
        <v>333</v>
      </c>
      <c r="C168" s="261" t="s">
        <v>294</v>
      </c>
      <c r="D168" s="261" t="s">
        <v>294</v>
      </c>
      <c r="E168" s="261" t="s">
        <v>294</v>
      </c>
      <c r="F168" s="261" t="s">
        <v>294</v>
      </c>
      <c r="G168" s="261" t="s">
        <v>294</v>
      </c>
      <c r="H168" s="261" t="s">
        <v>294</v>
      </c>
      <c r="I168" s="261" t="s">
        <v>294</v>
      </c>
    </row>
    <row r="169" spans="1:9" ht="20.25" x14ac:dyDescent="0.25">
      <c r="A169" s="266" t="s">
        <v>313</v>
      </c>
      <c r="C169" s="261" t="s">
        <v>294</v>
      </c>
      <c r="D169" s="261" t="s">
        <v>294</v>
      </c>
      <c r="E169" s="261" t="s">
        <v>294</v>
      </c>
      <c r="F169" s="261" t="s">
        <v>294</v>
      </c>
      <c r="G169" s="261" t="s">
        <v>294</v>
      </c>
      <c r="H169" s="261" t="s">
        <v>294</v>
      </c>
      <c r="I169" s="261" t="s">
        <v>294</v>
      </c>
    </row>
    <row r="170" spans="1:9" ht="20.25" x14ac:dyDescent="0.25">
      <c r="A170" s="266" t="s">
        <v>334</v>
      </c>
      <c r="C170" s="261" t="s">
        <v>294</v>
      </c>
      <c r="D170" s="261" t="s">
        <v>294</v>
      </c>
      <c r="E170" s="261" t="s">
        <v>294</v>
      </c>
      <c r="F170" s="261" t="s">
        <v>294</v>
      </c>
      <c r="G170" s="261" t="s">
        <v>294</v>
      </c>
      <c r="H170" s="261" t="s">
        <v>294</v>
      </c>
      <c r="I170" s="261" t="s">
        <v>294</v>
      </c>
    </row>
    <row r="171" spans="1:9" ht="20.25" x14ac:dyDescent="0.25">
      <c r="A171" s="266" t="s">
        <v>47</v>
      </c>
      <c r="C171" s="261" t="s">
        <v>294</v>
      </c>
      <c r="D171" s="261" t="s">
        <v>294</v>
      </c>
      <c r="E171" s="261" t="s">
        <v>294</v>
      </c>
      <c r="F171" s="261" t="s">
        <v>294</v>
      </c>
      <c r="G171" s="261" t="s">
        <v>294</v>
      </c>
      <c r="H171" s="261" t="s">
        <v>294</v>
      </c>
      <c r="I171" s="261" t="s">
        <v>294</v>
      </c>
    </row>
    <row r="172" spans="1:9" ht="20.25" x14ac:dyDescent="0.25">
      <c r="A172" s="266" t="s">
        <v>80</v>
      </c>
      <c r="C172" s="261" t="s">
        <v>294</v>
      </c>
      <c r="D172" s="261" t="s">
        <v>294</v>
      </c>
      <c r="E172" s="261" t="s">
        <v>294</v>
      </c>
      <c r="F172" s="261" t="s">
        <v>294</v>
      </c>
      <c r="G172" s="261" t="s">
        <v>294</v>
      </c>
      <c r="H172" s="261" t="s">
        <v>294</v>
      </c>
      <c r="I172" s="261" t="s">
        <v>294</v>
      </c>
    </row>
    <row r="173" spans="1:9" ht="18" x14ac:dyDescent="0.25">
      <c r="A173" s="288" t="s">
        <v>0</v>
      </c>
      <c r="B173" s="281"/>
      <c r="C173" s="275">
        <f>SUM(C166:C172)</f>
        <v>2</v>
      </c>
      <c r="D173" s="276"/>
      <c r="E173" s="276"/>
      <c r="F173" s="276"/>
      <c r="G173" s="276"/>
      <c r="H173" s="276"/>
      <c r="I173" s="275">
        <f>SUM(I166:I172)</f>
        <v>2</v>
      </c>
    </row>
    <row r="175" spans="1:9" ht="20.25" x14ac:dyDescent="0.25">
      <c r="A175" s="267" t="s">
        <v>331</v>
      </c>
      <c r="B175" s="266" t="s">
        <v>63</v>
      </c>
      <c r="C175" s="261" t="s">
        <v>294</v>
      </c>
      <c r="D175" s="261" t="s">
        <v>294</v>
      </c>
      <c r="E175" s="261" t="s">
        <v>294</v>
      </c>
      <c r="F175" s="261" t="s">
        <v>294</v>
      </c>
      <c r="G175" s="261" t="s">
        <v>294</v>
      </c>
      <c r="H175" s="261" t="s">
        <v>294</v>
      </c>
      <c r="I175" s="261" t="s">
        <v>294</v>
      </c>
    </row>
    <row r="176" spans="1:9" ht="20.25" x14ac:dyDescent="0.25">
      <c r="A176" s="287" t="s">
        <v>332</v>
      </c>
      <c r="C176" s="261">
        <v>12</v>
      </c>
      <c r="D176" s="261" t="s">
        <v>294</v>
      </c>
      <c r="E176" s="261">
        <v>2</v>
      </c>
      <c r="F176" s="261" t="s">
        <v>294</v>
      </c>
      <c r="G176" s="261" t="s">
        <v>294</v>
      </c>
      <c r="H176" s="261" t="s">
        <v>294</v>
      </c>
      <c r="I176" s="261">
        <v>14</v>
      </c>
    </row>
    <row r="177" spans="1:9" ht="20.25" x14ac:dyDescent="0.25">
      <c r="A177" s="266" t="s">
        <v>333</v>
      </c>
      <c r="C177" s="261" t="s">
        <v>294</v>
      </c>
      <c r="D177" s="261" t="s">
        <v>294</v>
      </c>
      <c r="E177" s="261" t="s">
        <v>294</v>
      </c>
      <c r="F177" s="261" t="s">
        <v>294</v>
      </c>
      <c r="G177" s="261" t="s">
        <v>294</v>
      </c>
      <c r="H177" s="261" t="s">
        <v>294</v>
      </c>
      <c r="I177" s="261" t="s">
        <v>294</v>
      </c>
    </row>
    <row r="178" spans="1:9" ht="20.25" x14ac:dyDescent="0.25">
      <c r="A178" s="266" t="s">
        <v>313</v>
      </c>
      <c r="C178" s="261" t="s">
        <v>294</v>
      </c>
      <c r="D178" s="261" t="s">
        <v>294</v>
      </c>
      <c r="E178" s="261">
        <v>3</v>
      </c>
      <c r="F178" s="261" t="s">
        <v>294</v>
      </c>
      <c r="G178" s="261" t="s">
        <v>294</v>
      </c>
      <c r="H178" s="261" t="s">
        <v>294</v>
      </c>
      <c r="I178" s="261">
        <v>3</v>
      </c>
    </row>
    <row r="179" spans="1:9" ht="20.25" x14ac:dyDescent="0.25">
      <c r="A179" s="266" t="s">
        <v>334</v>
      </c>
      <c r="C179" s="261" t="s">
        <v>294</v>
      </c>
      <c r="D179" s="261" t="s">
        <v>294</v>
      </c>
      <c r="E179" s="261">
        <v>1</v>
      </c>
      <c r="F179" s="261">
        <v>1</v>
      </c>
      <c r="G179" s="261" t="s">
        <v>294</v>
      </c>
      <c r="H179" s="261" t="s">
        <v>294</v>
      </c>
      <c r="I179" s="261">
        <v>2</v>
      </c>
    </row>
    <row r="180" spans="1:9" ht="20.25" x14ac:dyDescent="0.25">
      <c r="A180" s="266" t="s">
        <v>47</v>
      </c>
      <c r="C180" s="261" t="s">
        <v>294</v>
      </c>
      <c r="D180" s="261" t="s">
        <v>294</v>
      </c>
      <c r="E180" s="261">
        <v>1</v>
      </c>
      <c r="F180" s="261">
        <v>1</v>
      </c>
      <c r="G180" s="261" t="s">
        <v>294</v>
      </c>
      <c r="H180" s="261" t="s">
        <v>294</v>
      </c>
      <c r="I180" s="261">
        <v>2</v>
      </c>
    </row>
    <row r="181" spans="1:9" ht="20.25" x14ac:dyDescent="0.25">
      <c r="A181" s="266" t="s">
        <v>80</v>
      </c>
      <c r="C181" s="261">
        <v>1</v>
      </c>
      <c r="D181" s="261" t="s">
        <v>294</v>
      </c>
      <c r="E181" s="261" t="s">
        <v>294</v>
      </c>
      <c r="F181" s="261" t="s">
        <v>294</v>
      </c>
      <c r="G181" s="261" t="s">
        <v>294</v>
      </c>
      <c r="H181" s="261" t="s">
        <v>294</v>
      </c>
      <c r="I181" s="261">
        <v>1</v>
      </c>
    </row>
    <row r="182" spans="1:9" ht="18" x14ac:dyDescent="0.25">
      <c r="A182" s="288" t="s">
        <v>0</v>
      </c>
      <c r="B182" s="272"/>
      <c r="C182" s="271">
        <f>SUM(C176:C181)</f>
        <v>13</v>
      </c>
      <c r="D182" s="272"/>
      <c r="E182" s="271">
        <f>SUM(E176:E181)</f>
        <v>7</v>
      </c>
      <c r="F182" s="271">
        <f>SUM(F176:F181)</f>
        <v>2</v>
      </c>
      <c r="G182" s="272"/>
      <c r="H182" s="272"/>
      <c r="I182" s="271">
        <f>SUM(I176:I181)</f>
        <v>22</v>
      </c>
    </row>
    <row r="184" spans="1:9" ht="20.25" x14ac:dyDescent="0.25">
      <c r="A184" s="267" t="s">
        <v>331</v>
      </c>
      <c r="B184" s="266" t="s">
        <v>64</v>
      </c>
      <c r="C184" s="261" t="s">
        <v>294</v>
      </c>
      <c r="D184" s="261" t="s">
        <v>294</v>
      </c>
      <c r="E184" s="261" t="s">
        <v>294</v>
      </c>
      <c r="F184" s="261" t="s">
        <v>294</v>
      </c>
      <c r="G184" s="261" t="s">
        <v>294</v>
      </c>
      <c r="H184" s="261" t="s">
        <v>294</v>
      </c>
      <c r="I184" s="261" t="s">
        <v>294</v>
      </c>
    </row>
    <row r="185" spans="1:9" ht="20.25" x14ac:dyDescent="0.25">
      <c r="A185" s="287" t="s">
        <v>332</v>
      </c>
      <c r="C185" s="261">
        <v>2</v>
      </c>
      <c r="D185" s="261" t="s">
        <v>294</v>
      </c>
      <c r="E185" s="261">
        <v>1</v>
      </c>
      <c r="F185" s="261" t="s">
        <v>294</v>
      </c>
      <c r="G185" s="261" t="s">
        <v>294</v>
      </c>
      <c r="H185" s="261" t="s">
        <v>294</v>
      </c>
      <c r="I185" s="261">
        <v>3</v>
      </c>
    </row>
    <row r="186" spans="1:9" ht="20.25" x14ac:dyDescent="0.25">
      <c r="A186" s="266" t="s">
        <v>333</v>
      </c>
      <c r="C186" s="261" t="s">
        <v>294</v>
      </c>
      <c r="D186" s="261" t="s">
        <v>294</v>
      </c>
      <c r="E186" s="261" t="s">
        <v>294</v>
      </c>
      <c r="F186" s="261" t="s">
        <v>294</v>
      </c>
      <c r="G186" s="261" t="s">
        <v>294</v>
      </c>
      <c r="H186" s="261" t="s">
        <v>294</v>
      </c>
      <c r="I186" s="261" t="s">
        <v>294</v>
      </c>
    </row>
    <row r="187" spans="1:9" ht="20.25" x14ac:dyDescent="0.25">
      <c r="A187" s="266" t="s">
        <v>313</v>
      </c>
      <c r="C187" s="261" t="s">
        <v>294</v>
      </c>
      <c r="D187" s="261" t="s">
        <v>294</v>
      </c>
      <c r="E187" s="261" t="s">
        <v>294</v>
      </c>
      <c r="F187" s="261" t="s">
        <v>294</v>
      </c>
      <c r="G187" s="261" t="s">
        <v>294</v>
      </c>
      <c r="H187" s="261" t="s">
        <v>294</v>
      </c>
      <c r="I187" s="261" t="s">
        <v>294</v>
      </c>
    </row>
    <row r="188" spans="1:9" ht="20.25" x14ac:dyDescent="0.25">
      <c r="A188" s="266" t="s">
        <v>334</v>
      </c>
      <c r="C188" s="261" t="s">
        <v>294</v>
      </c>
      <c r="D188" s="261" t="s">
        <v>294</v>
      </c>
      <c r="E188" s="261">
        <v>2</v>
      </c>
      <c r="F188" s="261">
        <v>3</v>
      </c>
      <c r="G188" s="261" t="s">
        <v>294</v>
      </c>
      <c r="H188" s="261" t="s">
        <v>294</v>
      </c>
      <c r="I188" s="261">
        <v>5</v>
      </c>
    </row>
    <row r="189" spans="1:9" ht="20.25" x14ac:dyDescent="0.25">
      <c r="A189" s="266" t="s">
        <v>47</v>
      </c>
      <c r="C189" s="261" t="s">
        <v>294</v>
      </c>
      <c r="D189" s="261" t="s">
        <v>294</v>
      </c>
      <c r="E189" s="261" t="s">
        <v>294</v>
      </c>
      <c r="F189" s="261" t="s">
        <v>294</v>
      </c>
      <c r="G189" s="261" t="s">
        <v>294</v>
      </c>
      <c r="H189" s="261" t="s">
        <v>294</v>
      </c>
      <c r="I189" s="261" t="s">
        <v>294</v>
      </c>
    </row>
    <row r="190" spans="1:9" ht="20.25" x14ac:dyDescent="0.25">
      <c r="A190" s="266" t="s">
        <v>80</v>
      </c>
      <c r="C190" s="261" t="s">
        <v>294</v>
      </c>
      <c r="D190" s="261" t="s">
        <v>294</v>
      </c>
      <c r="E190" s="261" t="s">
        <v>294</v>
      </c>
      <c r="F190" s="261" t="s">
        <v>294</v>
      </c>
      <c r="G190" s="261" t="s">
        <v>294</v>
      </c>
      <c r="H190" s="261" t="s">
        <v>294</v>
      </c>
      <c r="I190" s="261" t="s">
        <v>294</v>
      </c>
    </row>
    <row r="191" spans="1:9" ht="18" x14ac:dyDescent="0.25">
      <c r="A191" s="288" t="s">
        <v>0</v>
      </c>
      <c r="B191" s="272"/>
      <c r="C191" s="271">
        <f>SUM(C185:C190)</f>
        <v>2</v>
      </c>
      <c r="D191" s="272"/>
      <c r="E191" s="271">
        <f>SUM(E185:E190)</f>
        <v>3</v>
      </c>
      <c r="F191" s="271">
        <f>SUM(F185:F190)</f>
        <v>3</v>
      </c>
      <c r="G191" s="272"/>
      <c r="H191" s="272"/>
      <c r="I191" s="271">
        <f>SUM(I185:I190)</f>
        <v>8</v>
      </c>
    </row>
    <row r="193" spans="1:9" ht="20.25" x14ac:dyDescent="0.25">
      <c r="A193" s="267" t="s">
        <v>331</v>
      </c>
      <c r="B193" s="266" t="s">
        <v>330</v>
      </c>
      <c r="C193" s="261" t="s">
        <v>294</v>
      </c>
      <c r="D193" s="261" t="s">
        <v>294</v>
      </c>
      <c r="E193" s="261" t="s">
        <v>294</v>
      </c>
      <c r="F193" s="261" t="s">
        <v>294</v>
      </c>
      <c r="G193" s="261" t="s">
        <v>294</v>
      </c>
      <c r="H193" s="261" t="s">
        <v>294</v>
      </c>
      <c r="I193" s="261" t="s">
        <v>294</v>
      </c>
    </row>
    <row r="194" spans="1:9" ht="20.25" x14ac:dyDescent="0.25">
      <c r="A194" s="287" t="s">
        <v>332</v>
      </c>
      <c r="C194" s="261" t="s">
        <v>294</v>
      </c>
      <c r="D194" s="261" t="s">
        <v>294</v>
      </c>
      <c r="E194" s="261" t="s">
        <v>294</v>
      </c>
      <c r="F194" s="261" t="s">
        <v>294</v>
      </c>
      <c r="G194" s="261" t="s">
        <v>294</v>
      </c>
      <c r="H194" s="261" t="s">
        <v>294</v>
      </c>
      <c r="I194" s="261" t="s">
        <v>294</v>
      </c>
    </row>
    <row r="195" spans="1:9" ht="20.25" x14ac:dyDescent="0.25">
      <c r="A195" s="266" t="s">
        <v>333</v>
      </c>
      <c r="C195" s="261">
        <v>1</v>
      </c>
      <c r="D195" s="261" t="s">
        <v>294</v>
      </c>
      <c r="E195" s="261" t="s">
        <v>294</v>
      </c>
      <c r="F195" s="261" t="s">
        <v>294</v>
      </c>
      <c r="G195" s="261" t="s">
        <v>294</v>
      </c>
      <c r="H195" s="261" t="s">
        <v>294</v>
      </c>
      <c r="I195" s="261">
        <v>1</v>
      </c>
    </row>
    <row r="196" spans="1:9" ht="20.25" x14ac:dyDescent="0.25">
      <c r="A196" s="266" t="s">
        <v>313</v>
      </c>
      <c r="C196" s="261" t="s">
        <v>294</v>
      </c>
      <c r="D196" s="261" t="s">
        <v>294</v>
      </c>
      <c r="E196" s="261" t="s">
        <v>294</v>
      </c>
      <c r="F196" s="261" t="s">
        <v>294</v>
      </c>
      <c r="G196" s="261" t="s">
        <v>294</v>
      </c>
      <c r="H196" s="261" t="s">
        <v>294</v>
      </c>
      <c r="I196" s="261" t="s">
        <v>294</v>
      </c>
    </row>
    <row r="197" spans="1:9" ht="20.25" x14ac:dyDescent="0.25">
      <c r="A197" s="266" t="s">
        <v>334</v>
      </c>
      <c r="C197" s="261" t="s">
        <v>294</v>
      </c>
      <c r="D197" s="261" t="s">
        <v>294</v>
      </c>
      <c r="E197" s="261" t="s">
        <v>294</v>
      </c>
      <c r="F197" s="261" t="s">
        <v>294</v>
      </c>
      <c r="G197" s="261" t="s">
        <v>294</v>
      </c>
      <c r="H197" s="261" t="s">
        <v>294</v>
      </c>
      <c r="I197" s="261" t="s">
        <v>294</v>
      </c>
    </row>
    <row r="198" spans="1:9" ht="20.25" x14ac:dyDescent="0.25">
      <c r="A198" s="266" t="s">
        <v>47</v>
      </c>
      <c r="C198" s="261" t="s">
        <v>294</v>
      </c>
      <c r="D198" s="261" t="s">
        <v>294</v>
      </c>
      <c r="E198" s="261" t="s">
        <v>294</v>
      </c>
      <c r="F198" s="261" t="s">
        <v>294</v>
      </c>
      <c r="G198" s="261" t="s">
        <v>294</v>
      </c>
      <c r="H198" s="261" t="s">
        <v>294</v>
      </c>
      <c r="I198" s="261" t="s">
        <v>294</v>
      </c>
    </row>
    <row r="199" spans="1:9" ht="20.25" x14ac:dyDescent="0.25">
      <c r="A199" s="266" t="s">
        <v>80</v>
      </c>
      <c r="C199" s="261" t="s">
        <v>294</v>
      </c>
      <c r="D199" s="261" t="s">
        <v>294</v>
      </c>
      <c r="E199" s="261" t="s">
        <v>294</v>
      </c>
      <c r="F199" s="261" t="s">
        <v>294</v>
      </c>
      <c r="G199" s="261" t="s">
        <v>294</v>
      </c>
      <c r="H199" s="261" t="s">
        <v>294</v>
      </c>
      <c r="I199" s="261" t="s">
        <v>294</v>
      </c>
    </row>
    <row r="200" spans="1:9" ht="18" x14ac:dyDescent="0.25">
      <c r="A200" s="288" t="s">
        <v>0</v>
      </c>
      <c r="B200" s="272"/>
      <c r="C200" s="271">
        <f>SUM(C195:C199)</f>
        <v>1</v>
      </c>
      <c r="D200" s="272"/>
      <c r="E200" s="272"/>
      <c r="F200" s="272"/>
      <c r="G200" s="272"/>
      <c r="H200" s="272"/>
      <c r="I200" s="271">
        <f>SUM(I195:I199)</f>
        <v>1</v>
      </c>
    </row>
    <row r="202" spans="1:9" ht="20.25" x14ac:dyDescent="0.25">
      <c r="A202" s="267" t="s">
        <v>331</v>
      </c>
      <c r="B202" s="266" t="s">
        <v>325</v>
      </c>
      <c r="C202" s="261" t="s">
        <v>294</v>
      </c>
      <c r="D202" s="261" t="s">
        <v>294</v>
      </c>
      <c r="E202" s="261">
        <v>4</v>
      </c>
      <c r="F202" s="261">
        <v>1</v>
      </c>
      <c r="G202" s="261" t="s">
        <v>294</v>
      </c>
      <c r="H202" s="261" t="s">
        <v>294</v>
      </c>
      <c r="I202" s="261">
        <v>5</v>
      </c>
    </row>
    <row r="203" spans="1:9" ht="20.25" x14ac:dyDescent="0.25">
      <c r="A203" s="287" t="s">
        <v>332</v>
      </c>
      <c r="C203" s="261">
        <v>3</v>
      </c>
      <c r="D203" s="261" t="s">
        <v>294</v>
      </c>
      <c r="E203" s="261" t="s">
        <v>294</v>
      </c>
      <c r="F203" s="261" t="s">
        <v>294</v>
      </c>
      <c r="G203" s="261" t="s">
        <v>294</v>
      </c>
      <c r="H203" s="261" t="s">
        <v>294</v>
      </c>
      <c r="I203" s="261">
        <v>3</v>
      </c>
    </row>
    <row r="204" spans="1:9" ht="20.25" x14ac:dyDescent="0.25">
      <c r="A204" s="266" t="s">
        <v>333</v>
      </c>
      <c r="C204" s="261" t="s">
        <v>294</v>
      </c>
      <c r="D204" s="261" t="s">
        <v>294</v>
      </c>
      <c r="E204" s="261" t="s">
        <v>294</v>
      </c>
      <c r="F204" s="261" t="s">
        <v>294</v>
      </c>
      <c r="G204" s="261" t="s">
        <v>294</v>
      </c>
      <c r="H204" s="261" t="s">
        <v>294</v>
      </c>
      <c r="I204" s="261" t="s">
        <v>294</v>
      </c>
    </row>
    <row r="205" spans="1:9" ht="20.25" x14ac:dyDescent="0.25">
      <c r="A205" s="266" t="s">
        <v>313</v>
      </c>
      <c r="C205" s="261" t="s">
        <v>294</v>
      </c>
      <c r="D205" s="261" t="s">
        <v>294</v>
      </c>
      <c r="E205" s="261" t="s">
        <v>294</v>
      </c>
      <c r="F205" s="261" t="s">
        <v>294</v>
      </c>
      <c r="G205" s="261" t="s">
        <v>294</v>
      </c>
      <c r="H205" s="261" t="s">
        <v>294</v>
      </c>
      <c r="I205" s="261" t="s">
        <v>294</v>
      </c>
    </row>
    <row r="206" spans="1:9" ht="20.25" x14ac:dyDescent="0.25">
      <c r="A206" s="266" t="s">
        <v>334</v>
      </c>
      <c r="C206" s="261" t="s">
        <v>294</v>
      </c>
      <c r="D206" s="261" t="s">
        <v>294</v>
      </c>
      <c r="E206" s="261">
        <v>2</v>
      </c>
      <c r="F206" s="261">
        <v>2</v>
      </c>
      <c r="G206" s="261" t="s">
        <v>294</v>
      </c>
      <c r="H206" s="261" t="s">
        <v>294</v>
      </c>
      <c r="I206" s="261">
        <v>4</v>
      </c>
    </row>
    <row r="207" spans="1:9" ht="20.25" x14ac:dyDescent="0.25">
      <c r="A207" s="266" t="s">
        <v>47</v>
      </c>
      <c r="C207" s="261" t="s">
        <v>294</v>
      </c>
      <c r="D207" s="261" t="s">
        <v>294</v>
      </c>
      <c r="E207" s="261" t="s">
        <v>294</v>
      </c>
      <c r="F207" s="261" t="s">
        <v>294</v>
      </c>
      <c r="G207" s="261" t="s">
        <v>294</v>
      </c>
      <c r="H207" s="261" t="s">
        <v>294</v>
      </c>
      <c r="I207" s="261" t="s">
        <v>294</v>
      </c>
    </row>
    <row r="208" spans="1:9" ht="20.25" x14ac:dyDescent="0.25">
      <c r="A208" s="266" t="s">
        <v>80</v>
      </c>
      <c r="C208" s="261" t="s">
        <v>294</v>
      </c>
      <c r="D208" s="261" t="s">
        <v>294</v>
      </c>
      <c r="E208" s="261">
        <v>1</v>
      </c>
      <c r="F208" s="261" t="s">
        <v>294</v>
      </c>
      <c r="G208" s="261" t="s">
        <v>294</v>
      </c>
      <c r="H208" s="261" t="s">
        <v>294</v>
      </c>
      <c r="I208" s="261">
        <v>1</v>
      </c>
    </row>
    <row r="209" spans="1:9" ht="18" x14ac:dyDescent="0.25">
      <c r="A209" s="288" t="s">
        <v>0</v>
      </c>
      <c r="B209" s="279"/>
      <c r="C209" s="271">
        <f>SUM(C202:C208)</f>
        <v>3</v>
      </c>
      <c r="D209" s="272"/>
      <c r="E209" s="271">
        <f>SUM(E202:E208)</f>
        <v>7</v>
      </c>
      <c r="F209" s="271">
        <f>SUM(F202:F208)</f>
        <v>3</v>
      </c>
      <c r="G209" s="272"/>
      <c r="H209" s="272"/>
      <c r="I209" s="271">
        <f>SUM(I202:I208)</f>
        <v>13</v>
      </c>
    </row>
    <row r="211" spans="1:9" ht="20.25" x14ac:dyDescent="0.25">
      <c r="A211" s="267" t="s">
        <v>331</v>
      </c>
      <c r="B211" s="266" t="s">
        <v>326</v>
      </c>
      <c r="C211" s="261">
        <v>4</v>
      </c>
      <c r="D211" s="261" t="s">
        <v>294</v>
      </c>
      <c r="E211" s="261">
        <v>3</v>
      </c>
      <c r="F211" s="261" t="s">
        <v>294</v>
      </c>
      <c r="G211" s="261" t="s">
        <v>294</v>
      </c>
      <c r="H211" s="261" t="s">
        <v>294</v>
      </c>
      <c r="I211" s="261">
        <v>7</v>
      </c>
    </row>
    <row r="212" spans="1:9" ht="20.25" x14ac:dyDescent="0.25">
      <c r="A212" s="287" t="s">
        <v>332</v>
      </c>
      <c r="C212" s="261">
        <v>21</v>
      </c>
      <c r="D212" s="261" t="s">
        <v>294</v>
      </c>
      <c r="E212" s="261">
        <v>5</v>
      </c>
      <c r="F212" s="261" t="s">
        <v>294</v>
      </c>
      <c r="G212" s="261" t="s">
        <v>294</v>
      </c>
      <c r="H212" s="261" t="s">
        <v>294</v>
      </c>
      <c r="I212" s="261">
        <v>26</v>
      </c>
    </row>
    <row r="213" spans="1:9" ht="20.25" x14ac:dyDescent="0.25">
      <c r="A213" s="266" t="s">
        <v>333</v>
      </c>
      <c r="C213" s="261">
        <v>2</v>
      </c>
      <c r="D213" s="261" t="s">
        <v>294</v>
      </c>
      <c r="E213" s="261">
        <v>2</v>
      </c>
      <c r="F213" s="261" t="s">
        <v>294</v>
      </c>
      <c r="G213" s="261" t="s">
        <v>294</v>
      </c>
      <c r="H213" s="261" t="s">
        <v>294</v>
      </c>
      <c r="I213" s="261">
        <v>4</v>
      </c>
    </row>
    <row r="214" spans="1:9" ht="20.25" x14ac:dyDescent="0.25">
      <c r="A214" s="266" t="s">
        <v>313</v>
      </c>
      <c r="C214" s="261" t="s">
        <v>294</v>
      </c>
      <c r="D214" s="261" t="s">
        <v>294</v>
      </c>
      <c r="E214" s="261">
        <v>3</v>
      </c>
      <c r="F214" s="261" t="s">
        <v>294</v>
      </c>
      <c r="G214" s="261" t="s">
        <v>294</v>
      </c>
      <c r="H214" s="261" t="s">
        <v>294</v>
      </c>
      <c r="I214" s="261">
        <v>3</v>
      </c>
    </row>
    <row r="215" spans="1:9" ht="20.25" x14ac:dyDescent="0.25">
      <c r="A215" s="266" t="s">
        <v>334</v>
      </c>
      <c r="C215" s="261" t="s">
        <v>294</v>
      </c>
      <c r="D215" s="261" t="s">
        <v>294</v>
      </c>
      <c r="E215" s="261" t="s">
        <v>294</v>
      </c>
      <c r="F215" s="261" t="s">
        <v>294</v>
      </c>
      <c r="G215" s="261" t="s">
        <v>294</v>
      </c>
      <c r="H215" s="261" t="s">
        <v>294</v>
      </c>
      <c r="I215" s="261" t="s">
        <v>294</v>
      </c>
    </row>
    <row r="216" spans="1:9" ht="20.25" x14ac:dyDescent="0.25">
      <c r="A216" s="266" t="s">
        <v>47</v>
      </c>
      <c r="C216" s="261" t="s">
        <v>294</v>
      </c>
      <c r="D216" s="261" t="s">
        <v>294</v>
      </c>
      <c r="E216" s="261" t="s">
        <v>294</v>
      </c>
      <c r="F216" s="261" t="s">
        <v>294</v>
      </c>
      <c r="G216" s="261" t="s">
        <v>294</v>
      </c>
      <c r="H216" s="261" t="s">
        <v>294</v>
      </c>
      <c r="I216" s="261" t="s">
        <v>294</v>
      </c>
    </row>
    <row r="217" spans="1:9" ht="20.25" x14ac:dyDescent="0.25">
      <c r="A217" s="266" t="s">
        <v>80</v>
      </c>
      <c r="C217" s="261">
        <v>4</v>
      </c>
      <c r="D217" s="261" t="s">
        <v>294</v>
      </c>
      <c r="E217" s="261">
        <v>5</v>
      </c>
      <c r="F217" s="261">
        <v>1</v>
      </c>
      <c r="G217" s="261" t="s">
        <v>294</v>
      </c>
      <c r="H217" s="261" t="s">
        <v>294</v>
      </c>
      <c r="I217" s="261">
        <v>10</v>
      </c>
    </row>
    <row r="218" spans="1:9" ht="18" x14ac:dyDescent="0.25">
      <c r="A218" s="288" t="s">
        <v>0</v>
      </c>
      <c r="B218" s="282"/>
      <c r="C218" s="271">
        <f>SUM(C211:C217)</f>
        <v>31</v>
      </c>
      <c r="D218" s="272"/>
      <c r="E218" s="271">
        <f>SUM(E211:E217)</f>
        <v>18</v>
      </c>
      <c r="F218" s="271">
        <f>SUM(F211:F217)</f>
        <v>1</v>
      </c>
      <c r="G218" s="272"/>
      <c r="H218" s="272"/>
      <c r="I218" s="271">
        <f>SUM(I211:I217)</f>
        <v>50</v>
      </c>
    </row>
  </sheetData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rightToLeft="1" zoomScale="70" zoomScaleNormal="70" workbookViewId="0">
      <selection activeCell="H6" sqref="H6:H12"/>
    </sheetView>
  </sheetViews>
  <sheetFormatPr defaultRowHeight="15" x14ac:dyDescent="0.25"/>
  <cols>
    <col min="1" max="1" width="39.140625" customWidth="1"/>
    <col min="2" max="2" width="20.42578125" customWidth="1"/>
    <col min="3" max="3" width="19.42578125" customWidth="1"/>
    <col min="4" max="4" width="23.140625" customWidth="1"/>
    <col min="5" max="5" width="19.7109375" customWidth="1"/>
    <col min="6" max="6" width="19.42578125" customWidth="1"/>
    <col min="7" max="7" width="20" customWidth="1"/>
    <col min="8" max="8" width="30.28515625" customWidth="1"/>
  </cols>
  <sheetData>
    <row r="1" spans="1:12" ht="29.25" customHeight="1" x14ac:dyDescent="0.25">
      <c r="A1" s="1914" t="s">
        <v>189</v>
      </c>
      <c r="B1" s="1914"/>
      <c r="C1" s="1914"/>
      <c r="D1" s="1914"/>
      <c r="E1" s="1914"/>
      <c r="F1" s="1914"/>
      <c r="G1" s="1914"/>
      <c r="H1" s="1914"/>
    </row>
    <row r="2" spans="1:12" ht="31.5" customHeight="1" thickBot="1" x14ac:dyDescent="0.3">
      <c r="A2" s="1949" t="s">
        <v>285</v>
      </c>
      <c r="B2" s="1949"/>
      <c r="C2" s="1949"/>
      <c r="D2" s="1949"/>
      <c r="E2" s="1949"/>
      <c r="F2" s="1949"/>
      <c r="G2" s="1949"/>
      <c r="H2" s="1949"/>
    </row>
    <row r="3" spans="1:12" ht="24.95" customHeight="1" thickTop="1" thickBot="1" x14ac:dyDescent="0.3">
      <c r="A3" s="1948" t="s">
        <v>152</v>
      </c>
      <c r="B3" s="1950" t="s">
        <v>146</v>
      </c>
      <c r="C3" s="1954" t="s">
        <v>147</v>
      </c>
      <c r="D3" s="1955"/>
      <c r="E3" s="1955"/>
      <c r="F3" s="1955"/>
      <c r="G3" s="1956"/>
      <c r="H3" s="1952" t="s">
        <v>188</v>
      </c>
    </row>
    <row r="4" spans="1:12" ht="24.95" customHeight="1" thickTop="1" thickBot="1" x14ac:dyDescent="0.3">
      <c r="A4" s="1949"/>
      <c r="B4" s="1951"/>
      <c r="C4" s="68" t="s">
        <v>148</v>
      </c>
      <c r="D4" s="68" t="s">
        <v>149</v>
      </c>
      <c r="E4" s="68" t="s">
        <v>150</v>
      </c>
      <c r="F4" s="68" t="s">
        <v>151</v>
      </c>
      <c r="G4" s="68" t="s">
        <v>0</v>
      </c>
      <c r="H4" s="1953"/>
    </row>
    <row r="5" spans="1:12" ht="30" customHeight="1" thickTop="1" x14ac:dyDescent="0.25">
      <c r="A5" s="96" t="s">
        <v>26</v>
      </c>
      <c r="B5" s="224">
        <v>151</v>
      </c>
      <c r="C5" s="245">
        <v>0</v>
      </c>
      <c r="D5" s="245">
        <v>2</v>
      </c>
      <c r="E5" s="245">
        <v>3</v>
      </c>
      <c r="F5" s="245">
        <v>2</v>
      </c>
      <c r="G5" s="245">
        <v>7</v>
      </c>
      <c r="H5" s="69">
        <f t="shared" ref="H5:H13" si="0">B5+G5</f>
        <v>158</v>
      </c>
    </row>
    <row r="6" spans="1:12" ht="30" customHeight="1" x14ac:dyDescent="0.25">
      <c r="A6" s="70" t="s">
        <v>28</v>
      </c>
      <c r="B6" s="224">
        <v>2522</v>
      </c>
      <c r="C6" s="245">
        <v>382</v>
      </c>
      <c r="D6" s="245">
        <v>34</v>
      </c>
      <c r="E6" s="245">
        <v>8</v>
      </c>
      <c r="F6" s="245">
        <v>222</v>
      </c>
      <c r="G6" s="245">
        <v>646</v>
      </c>
      <c r="H6" s="69">
        <f t="shared" si="0"/>
        <v>3168</v>
      </c>
    </row>
    <row r="7" spans="1:12" ht="30" customHeight="1" x14ac:dyDescent="0.25">
      <c r="A7" s="70" t="s">
        <v>30</v>
      </c>
      <c r="B7" s="224">
        <v>170</v>
      </c>
      <c r="C7" s="245">
        <v>0</v>
      </c>
      <c r="D7" s="245">
        <v>0</v>
      </c>
      <c r="E7" s="245">
        <v>0</v>
      </c>
      <c r="F7" s="245">
        <v>15</v>
      </c>
      <c r="G7" s="245">
        <v>15</v>
      </c>
      <c r="H7" s="69">
        <f t="shared" si="0"/>
        <v>185</v>
      </c>
    </row>
    <row r="8" spans="1:12" ht="30" customHeight="1" x14ac:dyDescent="0.25">
      <c r="A8" s="70" t="s">
        <v>31</v>
      </c>
      <c r="B8" s="224">
        <v>1921</v>
      </c>
      <c r="C8" s="245">
        <v>541</v>
      </c>
      <c r="D8" s="245">
        <v>28</v>
      </c>
      <c r="E8" s="245">
        <v>6</v>
      </c>
      <c r="F8" s="245">
        <v>221</v>
      </c>
      <c r="G8" s="245">
        <v>796</v>
      </c>
      <c r="H8" s="69">
        <f t="shared" si="0"/>
        <v>2717</v>
      </c>
    </row>
    <row r="9" spans="1:12" ht="30" customHeight="1" x14ac:dyDescent="0.25">
      <c r="A9" s="70" t="s">
        <v>33</v>
      </c>
      <c r="B9" s="224">
        <v>661</v>
      </c>
      <c r="C9" s="245">
        <v>2</v>
      </c>
      <c r="D9" s="245">
        <v>61</v>
      </c>
      <c r="E9" s="245">
        <v>0</v>
      </c>
      <c r="F9" s="245">
        <v>23</v>
      </c>
      <c r="G9" s="245">
        <v>86</v>
      </c>
      <c r="H9" s="69">
        <f t="shared" si="0"/>
        <v>747</v>
      </c>
    </row>
    <row r="10" spans="1:12" ht="32.25" customHeight="1" x14ac:dyDescent="0.25">
      <c r="A10" s="174" t="s">
        <v>34</v>
      </c>
      <c r="B10" s="224">
        <v>191</v>
      </c>
      <c r="C10" s="245">
        <v>52</v>
      </c>
      <c r="D10" s="245">
        <v>2</v>
      </c>
      <c r="E10" s="245">
        <v>13</v>
      </c>
      <c r="F10" s="245">
        <v>4</v>
      </c>
      <c r="G10" s="245">
        <v>71</v>
      </c>
      <c r="H10" s="69">
        <f t="shared" si="0"/>
        <v>262</v>
      </c>
      <c r="L10" s="2"/>
    </row>
    <row r="11" spans="1:12" ht="30" customHeight="1" x14ac:dyDescent="0.25">
      <c r="A11" s="70" t="s">
        <v>35</v>
      </c>
      <c r="B11" s="224">
        <v>3</v>
      </c>
      <c r="C11" s="245">
        <v>0</v>
      </c>
      <c r="D11" s="245">
        <v>0</v>
      </c>
      <c r="E11" s="245">
        <v>0</v>
      </c>
      <c r="F11" s="245">
        <v>0</v>
      </c>
      <c r="G11" s="245">
        <v>0</v>
      </c>
      <c r="H11" s="69">
        <f t="shared" si="0"/>
        <v>3</v>
      </c>
    </row>
    <row r="12" spans="1:12" ht="30" customHeight="1" x14ac:dyDescent="0.25">
      <c r="A12" s="74" t="s">
        <v>47</v>
      </c>
      <c r="B12" s="224">
        <v>47</v>
      </c>
      <c r="C12" s="245">
        <v>9</v>
      </c>
      <c r="D12" s="245">
        <v>0</v>
      </c>
      <c r="E12" s="245">
        <v>0</v>
      </c>
      <c r="F12" s="245">
        <v>0</v>
      </c>
      <c r="G12" s="245">
        <v>9</v>
      </c>
      <c r="H12" s="69">
        <f t="shared" si="0"/>
        <v>56</v>
      </c>
    </row>
    <row r="13" spans="1:12" ht="30" customHeight="1" thickBot="1" x14ac:dyDescent="0.3">
      <c r="A13" s="165" t="s">
        <v>58</v>
      </c>
      <c r="B13" s="255">
        <v>5666</v>
      </c>
      <c r="C13" s="256">
        <v>986</v>
      </c>
      <c r="D13" s="256">
        <v>127</v>
      </c>
      <c r="E13" s="256">
        <v>30</v>
      </c>
      <c r="F13" s="256">
        <v>487</v>
      </c>
      <c r="G13" s="256">
        <v>1630</v>
      </c>
      <c r="H13" s="173">
        <f t="shared" si="0"/>
        <v>7296</v>
      </c>
    </row>
    <row r="14" spans="1:12" ht="30" customHeight="1" x14ac:dyDescent="0.25"/>
    <row r="15" spans="1:12" ht="30" customHeight="1" x14ac:dyDescent="0.25"/>
    <row r="16" spans="1:12" ht="30" customHeight="1" x14ac:dyDescent="0.25"/>
    <row r="17" ht="30" customHeight="1" x14ac:dyDescent="0.25"/>
    <row r="18" ht="30" customHeight="1" x14ac:dyDescent="0.25"/>
    <row r="19" ht="30" customHeight="1" x14ac:dyDescent="0.25"/>
    <row r="20" ht="30" customHeight="1" x14ac:dyDescent="0.25"/>
    <row r="21" ht="30" customHeight="1" x14ac:dyDescent="0.25"/>
    <row r="22" ht="30" customHeight="1" x14ac:dyDescent="0.25"/>
  </sheetData>
  <mergeCells count="6">
    <mergeCell ref="A1:H1"/>
    <mergeCell ref="A2:H2"/>
    <mergeCell ref="A3:A4"/>
    <mergeCell ref="B3:B4"/>
    <mergeCell ref="C3:G3"/>
    <mergeCell ref="H3:H4"/>
  </mergeCells>
  <pageMargins left="0.7" right="0.7" top="1" bottom="0.75" header="0.69" footer="0.3"/>
  <pageSetup paperSize="9" scale="56" orientation="portrait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rightToLeft="1" zoomScale="70" zoomScaleNormal="70" workbookViewId="0">
      <selection activeCell="B5" sqref="B5:H5"/>
    </sheetView>
  </sheetViews>
  <sheetFormatPr defaultRowHeight="15" x14ac:dyDescent="0.25"/>
  <cols>
    <col min="1" max="1" width="26.85546875" bestFit="1" customWidth="1"/>
    <col min="2" max="2" width="16.7109375" bestFit="1" customWidth="1"/>
    <col min="3" max="4" width="9.5703125" bestFit="1" customWidth="1"/>
    <col min="5" max="5" width="8.7109375" bestFit="1" customWidth="1"/>
    <col min="6" max="6" width="10.42578125" bestFit="1" customWidth="1"/>
    <col min="7" max="7" width="11" customWidth="1"/>
    <col min="8" max="8" width="15.85546875" bestFit="1" customWidth="1"/>
  </cols>
  <sheetData>
    <row r="1" spans="1:8" ht="29.25" customHeight="1" x14ac:dyDescent="0.25">
      <c r="A1" s="1914" t="s">
        <v>189</v>
      </c>
      <c r="B1" s="1914"/>
      <c r="C1" s="1914"/>
      <c r="D1" s="1914"/>
      <c r="E1" s="1914"/>
      <c r="F1" s="1914"/>
      <c r="G1" s="1914"/>
      <c r="H1" s="1914"/>
    </row>
    <row r="2" spans="1:8" ht="31.5" customHeight="1" thickBot="1" x14ac:dyDescent="0.3">
      <c r="A2" s="1949" t="s">
        <v>286</v>
      </c>
      <c r="B2" s="1949"/>
      <c r="C2" s="1949"/>
      <c r="D2" s="1949"/>
      <c r="E2" s="1949"/>
      <c r="F2" s="1949"/>
      <c r="G2" s="1949"/>
      <c r="H2" s="1949"/>
    </row>
    <row r="3" spans="1:8" ht="24.95" customHeight="1" thickTop="1" thickBot="1" x14ac:dyDescent="0.3">
      <c r="A3" s="1948" t="s">
        <v>152</v>
      </c>
      <c r="B3" s="1950" t="s">
        <v>146</v>
      </c>
      <c r="C3" s="1954" t="s">
        <v>147</v>
      </c>
      <c r="D3" s="1955"/>
      <c r="E3" s="1955"/>
      <c r="F3" s="1955"/>
      <c r="G3" s="1956"/>
      <c r="H3" s="1952" t="s">
        <v>188</v>
      </c>
    </row>
    <row r="4" spans="1:8" ht="24.95" customHeight="1" thickTop="1" thickBot="1" x14ac:dyDescent="0.3">
      <c r="A4" s="1949"/>
      <c r="B4" s="1951"/>
      <c r="C4" s="68" t="s">
        <v>148</v>
      </c>
      <c r="D4" s="68" t="s">
        <v>149</v>
      </c>
      <c r="E4" s="68" t="s">
        <v>150</v>
      </c>
      <c r="F4" s="68" t="s">
        <v>151</v>
      </c>
      <c r="G4" s="68" t="s">
        <v>0</v>
      </c>
      <c r="H4" s="1953"/>
    </row>
    <row r="5" spans="1:8" ht="30" customHeight="1" thickTop="1" x14ac:dyDescent="0.35">
      <c r="A5" s="70" t="s">
        <v>31</v>
      </c>
      <c r="B5" s="166">
        <v>94</v>
      </c>
      <c r="C5" s="167">
        <v>0</v>
      </c>
      <c r="D5" s="167">
        <v>18</v>
      </c>
      <c r="E5" s="167">
        <v>0</v>
      </c>
      <c r="F5" s="175">
        <v>0</v>
      </c>
      <c r="G5" s="167">
        <v>18</v>
      </c>
      <c r="H5" s="69">
        <f>B5+G5</f>
        <v>112</v>
      </c>
    </row>
    <row r="6" spans="1:8" ht="30" customHeight="1" thickBot="1" x14ac:dyDescent="0.4">
      <c r="A6" s="165" t="s">
        <v>58</v>
      </c>
      <c r="B6" s="166">
        <v>94</v>
      </c>
      <c r="C6" s="167">
        <v>0</v>
      </c>
      <c r="D6" s="167">
        <v>18</v>
      </c>
      <c r="E6" s="167">
        <v>0</v>
      </c>
      <c r="F6" s="167">
        <v>0</v>
      </c>
      <c r="G6" s="167">
        <v>18</v>
      </c>
      <c r="H6" s="69">
        <f>B6+G6</f>
        <v>112</v>
      </c>
    </row>
    <row r="7" spans="1:8" ht="30" customHeight="1" x14ac:dyDescent="0.25"/>
    <row r="8" spans="1:8" ht="30" customHeight="1" x14ac:dyDescent="0.25"/>
    <row r="9" spans="1:8" ht="30" customHeight="1" x14ac:dyDescent="0.25"/>
    <row r="10" spans="1:8" ht="30" customHeight="1" x14ac:dyDescent="0.25"/>
    <row r="11" spans="1:8" ht="30" customHeight="1" x14ac:dyDescent="0.25"/>
    <row r="12" spans="1:8" ht="30" customHeight="1" x14ac:dyDescent="0.25"/>
    <row r="13" spans="1:8" ht="30" customHeight="1" x14ac:dyDescent="0.25"/>
    <row r="14" spans="1:8" ht="30" customHeight="1" x14ac:dyDescent="0.25"/>
    <row r="15" spans="1:8" ht="30" customHeight="1" x14ac:dyDescent="0.25"/>
    <row r="16" spans="1:8" ht="30" customHeight="1" x14ac:dyDescent="0.25"/>
    <row r="17" ht="30" customHeight="1" x14ac:dyDescent="0.25"/>
    <row r="18" ht="30" customHeight="1" x14ac:dyDescent="0.25"/>
    <row r="19" ht="30" customHeight="1" x14ac:dyDescent="0.25"/>
    <row r="20" ht="30" customHeight="1" x14ac:dyDescent="0.25"/>
    <row r="21" ht="30" customHeight="1" x14ac:dyDescent="0.25"/>
    <row r="22" ht="30" customHeight="1" x14ac:dyDescent="0.25"/>
    <row r="23" ht="30" customHeight="1" x14ac:dyDescent="0.25"/>
    <row r="24" ht="30" customHeight="1" x14ac:dyDescent="0.25"/>
    <row r="25" ht="30" customHeight="1" x14ac:dyDescent="0.25"/>
    <row r="26" ht="30" customHeight="1" x14ac:dyDescent="0.25"/>
    <row r="27" ht="30" customHeight="1" x14ac:dyDescent="0.25"/>
    <row r="28" ht="30" customHeight="1" x14ac:dyDescent="0.25"/>
    <row r="29" ht="30" customHeight="1" x14ac:dyDescent="0.25"/>
    <row r="30" ht="30" customHeight="1" x14ac:dyDescent="0.25"/>
    <row r="31" ht="30" customHeight="1" x14ac:dyDescent="0.25"/>
    <row r="32" ht="30" customHeight="1" x14ac:dyDescent="0.25"/>
    <row r="33" ht="30" customHeight="1" x14ac:dyDescent="0.25"/>
  </sheetData>
  <mergeCells count="6">
    <mergeCell ref="A1:H1"/>
    <mergeCell ref="A2:H2"/>
    <mergeCell ref="A3:A4"/>
    <mergeCell ref="B3:B4"/>
    <mergeCell ref="C3:G3"/>
    <mergeCell ref="H3:H4"/>
  </mergeCells>
  <pageMargins left="0.7" right="0.7" top="1" bottom="0.75" header="0.69" footer="0.3"/>
  <pageSetup paperSize="9" scale="56" orientation="portrait" verticalDpi="120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E17"/>
  <sheetViews>
    <sheetView rightToLeft="1" view="pageBreakPreview" topLeftCell="A4" zoomScale="60" zoomScaleNormal="69" workbookViewId="0">
      <selection activeCell="B24" sqref="B24"/>
    </sheetView>
  </sheetViews>
  <sheetFormatPr defaultRowHeight="15" x14ac:dyDescent="0.25"/>
  <cols>
    <col min="1" max="1" width="21.42578125" customWidth="1"/>
    <col min="2" max="2" width="10.28515625" customWidth="1"/>
    <col min="3" max="3" width="12.140625" customWidth="1"/>
    <col min="4" max="5" width="9" customWidth="1"/>
    <col min="6" max="6" width="14.5703125" customWidth="1"/>
    <col min="7" max="7" width="9.42578125" customWidth="1"/>
    <col min="8" max="8" width="7.7109375" customWidth="1"/>
    <col min="9" max="9" width="13.140625" customWidth="1"/>
    <col min="10" max="10" width="9" customWidth="1"/>
    <col min="11" max="11" width="9.7109375" customWidth="1"/>
    <col min="12" max="12" width="10.85546875" customWidth="1"/>
    <col min="13" max="13" width="10.5703125" customWidth="1"/>
    <col min="14" max="14" width="13.42578125" customWidth="1"/>
    <col min="15" max="15" width="20.28515625" customWidth="1"/>
    <col min="16" max="16" width="11" customWidth="1"/>
    <col min="17" max="17" width="17.140625" customWidth="1"/>
    <col min="18" max="18" width="11.7109375" customWidth="1"/>
    <col min="19" max="19" width="27.42578125" style="343" customWidth="1"/>
    <col min="26" max="26" width="15.5703125" customWidth="1"/>
    <col min="28" max="28" width="12.28515625" customWidth="1"/>
    <col min="29" max="29" width="12" customWidth="1"/>
    <col min="31" max="31" width="12.28515625" customWidth="1"/>
  </cols>
  <sheetData>
    <row r="1" spans="1:31" ht="17.100000000000001" customHeight="1" x14ac:dyDescent="0.25">
      <c r="A1" s="1589" t="s">
        <v>992</v>
      </c>
      <c r="B1" s="1589"/>
      <c r="C1" s="1589"/>
      <c r="D1" s="1589"/>
      <c r="E1" s="1589"/>
      <c r="F1" s="1589"/>
      <c r="G1" s="1589"/>
      <c r="H1" s="1589"/>
      <c r="I1" s="1589"/>
      <c r="J1" s="1589"/>
      <c r="K1" s="1589"/>
      <c r="L1" s="1589"/>
      <c r="M1" s="1589"/>
      <c r="N1" s="1589"/>
      <c r="O1" s="1589"/>
      <c r="P1" s="1589"/>
      <c r="Q1" s="1589"/>
      <c r="R1" s="1589"/>
      <c r="S1" s="1589"/>
    </row>
    <row r="2" spans="1:31" ht="24.95" customHeight="1" x14ac:dyDescent="0.25">
      <c r="A2" s="1589" t="s">
        <v>1018</v>
      </c>
      <c r="B2" s="1589"/>
      <c r="C2" s="1589"/>
      <c r="D2" s="1589"/>
      <c r="E2" s="1589"/>
      <c r="F2" s="1589"/>
      <c r="G2" s="1589"/>
      <c r="H2" s="1589"/>
      <c r="I2" s="1589"/>
      <c r="J2" s="1589"/>
      <c r="K2" s="1589"/>
      <c r="L2" s="1589"/>
      <c r="M2" s="1589"/>
      <c r="N2" s="1589"/>
      <c r="O2" s="1589"/>
      <c r="P2" s="1589"/>
      <c r="Q2" s="1589"/>
      <c r="R2" s="1589"/>
      <c r="S2" s="1589"/>
    </row>
    <row r="3" spans="1:31" s="448" customFormat="1" ht="30" customHeight="1" thickBot="1" x14ac:dyDescent="0.3">
      <c r="A3" s="348" t="s">
        <v>706</v>
      </c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580" t="s">
        <v>707</v>
      </c>
    </row>
    <row r="4" spans="1:31" ht="54.95" customHeight="1" thickBot="1" x14ac:dyDescent="0.55000000000000004">
      <c r="A4" s="1624" t="s">
        <v>775</v>
      </c>
      <c r="B4" s="1594" t="s">
        <v>712</v>
      </c>
      <c r="C4" s="1594"/>
      <c r="D4" s="1594"/>
      <c r="E4" s="1594"/>
      <c r="F4" s="1594"/>
      <c r="G4" s="1594" t="s">
        <v>694</v>
      </c>
      <c r="H4" s="1594"/>
      <c r="I4" s="1594"/>
      <c r="J4" s="1594"/>
      <c r="K4" s="1594"/>
      <c r="L4" s="1594"/>
      <c r="M4" s="1594"/>
      <c r="N4" s="1622" t="s">
        <v>12</v>
      </c>
      <c r="O4" s="1622" t="s">
        <v>13</v>
      </c>
      <c r="P4" s="1622" t="s">
        <v>565</v>
      </c>
      <c r="Q4" s="1622" t="s">
        <v>558</v>
      </c>
      <c r="R4" s="1622" t="s">
        <v>16</v>
      </c>
      <c r="S4" s="1624" t="s">
        <v>862</v>
      </c>
      <c r="T4" s="349"/>
      <c r="Z4" s="1416"/>
      <c r="AA4" s="1416"/>
      <c r="AB4" s="1416"/>
      <c r="AC4" s="1416"/>
      <c r="AD4" s="1416"/>
      <c r="AE4" s="1416"/>
    </row>
    <row r="5" spans="1:31" ht="46.5" customHeight="1" thickBot="1" x14ac:dyDescent="0.55000000000000004">
      <c r="A5" s="1625"/>
      <c r="B5" s="1607" t="s">
        <v>289</v>
      </c>
      <c r="C5" s="1607" t="s">
        <v>197</v>
      </c>
      <c r="D5" s="1607" t="s">
        <v>17</v>
      </c>
      <c r="E5" s="1607" t="s">
        <v>18</v>
      </c>
      <c r="F5" s="1607" t="s">
        <v>4</v>
      </c>
      <c r="G5" s="1607" t="s">
        <v>19</v>
      </c>
      <c r="H5" s="1607" t="s">
        <v>20</v>
      </c>
      <c r="I5" s="1607" t="s">
        <v>713</v>
      </c>
      <c r="J5" s="1606"/>
      <c r="K5" s="1606"/>
      <c r="L5" s="1606"/>
      <c r="M5" s="1607" t="s">
        <v>24</v>
      </c>
      <c r="N5" s="1595"/>
      <c r="O5" s="1595"/>
      <c r="P5" s="1595"/>
      <c r="Q5" s="1595"/>
      <c r="R5" s="1595"/>
      <c r="S5" s="1625"/>
      <c r="T5" s="349"/>
      <c r="Z5" s="1416"/>
      <c r="AA5" s="1416"/>
      <c r="AB5" s="1416"/>
      <c r="AC5" s="1416"/>
      <c r="AD5" s="1416"/>
      <c r="AE5" s="1416"/>
    </row>
    <row r="6" spans="1:31" ht="47.45" customHeight="1" x14ac:dyDescent="0.5">
      <c r="A6" s="1625"/>
      <c r="B6" s="1627"/>
      <c r="C6" s="1628"/>
      <c r="D6" s="1594"/>
      <c r="E6" s="1594"/>
      <c r="F6" s="1594"/>
      <c r="G6" s="1594"/>
      <c r="H6" s="1594"/>
      <c r="I6" s="570" t="s">
        <v>22</v>
      </c>
      <c r="J6" s="570" t="s">
        <v>23</v>
      </c>
      <c r="K6" s="569" t="s">
        <v>191</v>
      </c>
      <c r="L6" s="569" t="s">
        <v>192</v>
      </c>
      <c r="M6" s="1594"/>
      <c r="N6" s="1595" t="s">
        <v>387</v>
      </c>
      <c r="O6" s="1595" t="s">
        <v>380</v>
      </c>
      <c r="P6" s="1595" t="s">
        <v>677</v>
      </c>
      <c r="Q6" s="1595" t="s">
        <v>559</v>
      </c>
      <c r="R6" s="1595" t="s">
        <v>388</v>
      </c>
      <c r="S6" s="1625"/>
      <c r="T6" s="349"/>
      <c r="Z6" s="1416"/>
      <c r="AA6" s="1416"/>
      <c r="AB6" s="1416"/>
      <c r="AC6" s="1416"/>
      <c r="AD6" s="1416"/>
      <c r="AE6" s="1416"/>
    </row>
    <row r="7" spans="1:31" ht="54.95" customHeight="1" thickBot="1" x14ac:dyDescent="0.55000000000000004">
      <c r="A7" s="1626"/>
      <c r="B7" s="513" t="s">
        <v>381</v>
      </c>
      <c r="C7" s="513" t="s">
        <v>382</v>
      </c>
      <c r="D7" s="513" t="s">
        <v>383</v>
      </c>
      <c r="E7" s="513" t="s">
        <v>369</v>
      </c>
      <c r="F7" s="513" t="s">
        <v>709</v>
      </c>
      <c r="G7" s="513" t="s">
        <v>373</v>
      </c>
      <c r="H7" s="513" t="s">
        <v>384</v>
      </c>
      <c r="I7" s="513" t="s">
        <v>376</v>
      </c>
      <c r="J7" s="514" t="s">
        <v>385</v>
      </c>
      <c r="K7" s="513" t="s">
        <v>386</v>
      </c>
      <c r="L7" s="513" t="s">
        <v>410</v>
      </c>
      <c r="M7" s="513" t="s">
        <v>379</v>
      </c>
      <c r="N7" s="1623"/>
      <c r="O7" s="1623"/>
      <c r="P7" s="1623"/>
      <c r="Q7" s="1623"/>
      <c r="R7" s="1623"/>
      <c r="S7" s="1626"/>
      <c r="T7" s="349"/>
      <c r="Z7" s="1416"/>
      <c r="AA7" s="1416"/>
      <c r="AB7" s="1416"/>
      <c r="AC7" s="1416"/>
      <c r="AD7" s="1416"/>
      <c r="AE7" s="1416"/>
    </row>
    <row r="8" spans="1:31" ht="65.099999999999994" customHeight="1" x14ac:dyDescent="0.5">
      <c r="A8" s="568" t="s">
        <v>628</v>
      </c>
      <c r="B8" s="581">
        <v>25046</v>
      </c>
      <c r="C8" s="581">
        <v>14747</v>
      </c>
      <c r="D8" s="581">
        <v>4308</v>
      </c>
      <c r="E8" s="581">
        <v>11024</v>
      </c>
      <c r="F8" s="581">
        <f>SUM(B8:E8)</f>
        <v>55125</v>
      </c>
      <c r="G8" s="581">
        <v>44771</v>
      </c>
      <c r="H8" s="581">
        <v>615</v>
      </c>
      <c r="I8" s="510">
        <v>2979</v>
      </c>
      <c r="J8" s="510">
        <v>1477</v>
      </c>
      <c r="K8" s="581">
        <v>836</v>
      </c>
      <c r="L8" s="581">
        <v>3711</v>
      </c>
      <c r="M8" s="581">
        <f>SUM(I8:L8)</f>
        <v>9003</v>
      </c>
      <c r="N8" s="581">
        <v>54389</v>
      </c>
      <c r="O8" s="581">
        <v>7573</v>
      </c>
      <c r="P8" s="581">
        <v>117087</v>
      </c>
      <c r="Q8" s="581">
        <v>2868</v>
      </c>
      <c r="R8" s="581">
        <f>SUM(P8:Q8)</f>
        <v>119955</v>
      </c>
      <c r="S8" s="500" t="s">
        <v>710</v>
      </c>
      <c r="Z8" s="1416"/>
      <c r="AA8" s="1416"/>
      <c r="AB8" s="1416"/>
      <c r="AC8" s="1416"/>
      <c r="AD8" s="1416"/>
      <c r="AE8" s="1416"/>
    </row>
    <row r="9" spans="1:31" ht="65.099999999999994" customHeight="1" x14ac:dyDescent="0.25">
      <c r="A9" s="582" t="s">
        <v>629</v>
      </c>
      <c r="B9" s="583">
        <v>3602</v>
      </c>
      <c r="C9" s="583">
        <v>2086</v>
      </c>
      <c r="D9" s="583">
        <v>2285</v>
      </c>
      <c r="E9" s="583">
        <v>5930</v>
      </c>
      <c r="F9" s="583">
        <f>SUM(B9:E9)</f>
        <v>13903</v>
      </c>
      <c r="G9" s="583">
        <v>9396</v>
      </c>
      <c r="H9" s="583">
        <v>520</v>
      </c>
      <c r="I9" s="583">
        <v>2459</v>
      </c>
      <c r="J9" s="583">
        <v>1274</v>
      </c>
      <c r="K9" s="583">
        <v>917</v>
      </c>
      <c r="L9" s="583">
        <v>1411</v>
      </c>
      <c r="M9" s="583">
        <f>SUM(I9:L9)</f>
        <v>6061</v>
      </c>
      <c r="N9" s="583">
        <v>15977</v>
      </c>
      <c r="O9" s="583">
        <v>6962</v>
      </c>
      <c r="P9" s="584">
        <v>36842</v>
      </c>
      <c r="Q9" s="584">
        <v>342</v>
      </c>
      <c r="R9" s="583">
        <f>SUM(P9:Q9)</f>
        <v>37184</v>
      </c>
      <c r="S9" s="585" t="s">
        <v>714</v>
      </c>
    </row>
    <row r="10" spans="1:31" ht="65.099999999999994" customHeight="1" thickBot="1" x14ac:dyDescent="0.3">
      <c r="A10" s="586" t="s">
        <v>630</v>
      </c>
      <c r="B10" s="587">
        <v>1</v>
      </c>
      <c r="C10" s="587">
        <v>1</v>
      </c>
      <c r="D10" s="587">
        <v>0</v>
      </c>
      <c r="E10" s="587">
        <v>2</v>
      </c>
      <c r="F10" s="587">
        <f>SUM(B10:E10)</f>
        <v>4</v>
      </c>
      <c r="G10" s="587">
        <v>1</v>
      </c>
      <c r="H10" s="587">
        <v>0</v>
      </c>
      <c r="I10" s="587">
        <v>0</v>
      </c>
      <c r="J10" s="587">
        <v>0</v>
      </c>
      <c r="K10" s="587">
        <v>15</v>
      </c>
      <c r="L10" s="587">
        <v>0</v>
      </c>
      <c r="M10" s="587">
        <f>SUM(I10:L10)</f>
        <v>15</v>
      </c>
      <c r="N10" s="587">
        <v>16</v>
      </c>
      <c r="O10" s="587">
        <v>0</v>
      </c>
      <c r="P10" s="544">
        <v>20</v>
      </c>
      <c r="Q10" s="544">
        <v>0</v>
      </c>
      <c r="R10" s="587">
        <f>SUM(P10:Q10)</f>
        <v>20</v>
      </c>
      <c r="S10" s="588" t="s">
        <v>711</v>
      </c>
    </row>
    <row r="11" spans="1:31" ht="65.099999999999994" customHeight="1" thickBot="1" x14ac:dyDescent="0.3">
      <c r="A11" s="589" t="s">
        <v>688</v>
      </c>
      <c r="B11" s="590">
        <f>SUM(B8:B10)</f>
        <v>28649</v>
      </c>
      <c r="C11" s="590">
        <f>SUM(C8:C10)</f>
        <v>16834</v>
      </c>
      <c r="D11" s="590">
        <f>SUM(D8:D10)</f>
        <v>6593</v>
      </c>
      <c r="E11" s="590">
        <f>SUM(E8:E10)</f>
        <v>16956</v>
      </c>
      <c r="F11" s="590">
        <f>SUM(B11:E11)</f>
        <v>69032</v>
      </c>
      <c r="G11" s="590">
        <f t="shared" ref="G11:L11" si="0">SUM(G8:G10)</f>
        <v>54168</v>
      </c>
      <c r="H11" s="590">
        <f t="shared" si="0"/>
        <v>1135</v>
      </c>
      <c r="I11" s="590">
        <f t="shared" si="0"/>
        <v>5438</v>
      </c>
      <c r="J11" s="590">
        <f t="shared" si="0"/>
        <v>2751</v>
      </c>
      <c r="K11" s="590">
        <f t="shared" si="0"/>
        <v>1768</v>
      </c>
      <c r="L11" s="590">
        <f t="shared" si="0"/>
        <v>5122</v>
      </c>
      <c r="M11" s="590">
        <f>SUM(I11:L11)</f>
        <v>15079</v>
      </c>
      <c r="N11" s="590">
        <f>SUM(N8:N10)</f>
        <v>70382</v>
      </c>
      <c r="O11" s="590">
        <f>SUM(O8:O10)</f>
        <v>14535</v>
      </c>
      <c r="P11" s="590">
        <f>SUM(P8:P10)</f>
        <v>153949</v>
      </c>
      <c r="Q11" s="590">
        <f>SUM(Q8:Q10)</f>
        <v>3210</v>
      </c>
      <c r="R11" s="590">
        <f>SUM(P11:Q11)</f>
        <v>157159</v>
      </c>
      <c r="S11" s="591" t="s">
        <v>683</v>
      </c>
    </row>
    <row r="12" spans="1:31" ht="27" customHeight="1" x14ac:dyDescent="0.25">
      <c r="A12" s="1023" t="s">
        <v>864</v>
      </c>
      <c r="S12" s="1024" t="s">
        <v>857</v>
      </c>
    </row>
    <row r="17" spans="1:18" ht="15.75" x14ac:dyDescent="0.25">
      <c r="A17" s="317"/>
      <c r="B17" s="321"/>
      <c r="C17" s="321"/>
      <c r="D17" s="321"/>
      <c r="E17" s="321"/>
      <c r="F17" s="321"/>
      <c r="G17" s="321"/>
      <c r="H17" s="321"/>
      <c r="I17" s="321"/>
      <c r="J17" s="321"/>
      <c r="K17" s="321"/>
      <c r="L17" s="341"/>
      <c r="M17" s="321"/>
      <c r="N17" s="321"/>
      <c r="O17" s="321"/>
      <c r="P17" s="415"/>
      <c r="Q17" s="413"/>
      <c r="R17" s="321"/>
    </row>
  </sheetData>
  <mergeCells count="25">
    <mergeCell ref="A1:S1"/>
    <mergeCell ref="S4:S7"/>
    <mergeCell ref="A2:S2"/>
    <mergeCell ref="I5:L5"/>
    <mergeCell ref="B4:F4"/>
    <mergeCell ref="G4:M4"/>
    <mergeCell ref="B5:B6"/>
    <mergeCell ref="C5:C6"/>
    <mergeCell ref="M5:M6"/>
    <mergeCell ref="D5:D6"/>
    <mergeCell ref="E5:E6"/>
    <mergeCell ref="N4:N5"/>
    <mergeCell ref="F5:F6"/>
    <mergeCell ref="G5:G6"/>
    <mergeCell ref="A4:A7"/>
    <mergeCell ref="N6:N7"/>
    <mergeCell ref="H5:H6"/>
    <mergeCell ref="O4:O5"/>
    <mergeCell ref="O6:O7"/>
    <mergeCell ref="R4:R5"/>
    <mergeCell ref="R6:R7"/>
    <mergeCell ref="P4:P5"/>
    <mergeCell ref="P6:P7"/>
    <mergeCell ref="Q4:Q5"/>
    <mergeCell ref="Q6:Q7"/>
  </mergeCells>
  <printOptions horizontalCentered="1"/>
  <pageMargins left="0.15748031496063" right="0.23622047244094499" top="1.02362204724409" bottom="0.74803149606299202" header="0.43307086614173201" footer="0.35433070866141703"/>
  <pageSetup paperSize="9" scale="57" orientation="landscape" r:id="rId1"/>
  <headerFooter>
    <oddFooter>&amp;C&amp;14 &amp;"Arial,Bold"14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84</vt:i4>
      </vt:variant>
      <vt:variant>
        <vt:lpstr>Named Ranges</vt:lpstr>
      </vt:variant>
      <vt:variant>
        <vt:i4>67</vt:i4>
      </vt:variant>
    </vt:vector>
  </HeadingPairs>
  <TitlesOfParts>
    <vt:vector size="151" baseType="lpstr">
      <vt:lpstr>1</vt:lpstr>
      <vt:lpstr>2</vt:lpstr>
      <vt:lpstr>ج 3 لكل القطاعات</vt:lpstr>
      <vt:lpstr>تابع ج 3 لكل القطاعات</vt:lpstr>
      <vt:lpstr>3</vt:lpstr>
      <vt:lpstr>ت3 </vt:lpstr>
      <vt:lpstr>4</vt:lpstr>
      <vt:lpstr>ت4</vt:lpstr>
      <vt:lpstr>5</vt:lpstr>
      <vt:lpstr>ج 3 قطاع عام</vt:lpstr>
      <vt:lpstr>ج 3 قطاع مختلط</vt:lpstr>
      <vt:lpstr>ت5</vt:lpstr>
      <vt:lpstr>6</vt:lpstr>
      <vt:lpstr>7</vt:lpstr>
      <vt:lpstr>6 لكل القطاعات</vt:lpstr>
      <vt:lpstr>تابع جدول 6 لكل القطاعات</vt:lpstr>
      <vt:lpstr>8</vt:lpstr>
      <vt:lpstr>ت 8</vt:lpstr>
      <vt:lpstr>6 للقطاع العام</vt:lpstr>
      <vt:lpstr>ورقة3</vt:lpstr>
      <vt:lpstr> قطاع غام 6</vt:lpstr>
      <vt:lpstr>6 للقطاع المختلط</vt:lpstr>
      <vt:lpstr>7 لكل القطاعات</vt:lpstr>
      <vt:lpstr>9</vt:lpstr>
      <vt:lpstr>تابع جدول 7 للقطاع الحكومي</vt:lpstr>
      <vt:lpstr>7 للقطاع العام</vt:lpstr>
      <vt:lpstr>7 للقطاع المختلط</vt:lpstr>
      <vt:lpstr>8 لكل القطاعات</vt:lpstr>
      <vt:lpstr>ت9</vt:lpstr>
      <vt:lpstr>10</vt:lpstr>
      <vt:lpstr>يتبع جدول 10 (1)</vt:lpstr>
      <vt:lpstr>10 (2)</vt:lpstr>
      <vt:lpstr>10 (3)</vt:lpstr>
      <vt:lpstr>ت10 (4) </vt:lpstr>
      <vt:lpstr>8 القطاع الحكومي</vt:lpstr>
      <vt:lpstr>8 القطاع العام</vt:lpstr>
      <vt:lpstr>8 القطاع المختلط</vt:lpstr>
      <vt:lpstr>جدول 9 للقطاع الحكومي</vt:lpstr>
      <vt:lpstr>تابع ج 9 للقطاع الحكومي</vt:lpstr>
      <vt:lpstr>جدول 9 للقطاع العام</vt:lpstr>
      <vt:lpstr>تابع ج 9 للقطاع العام</vt:lpstr>
      <vt:lpstr>جدول 9 للقطاع المختلط</vt:lpstr>
      <vt:lpstr>ج 10 لكل القطاعات</vt:lpstr>
      <vt:lpstr>تابع جدول 10 لكل القطاعات</vt:lpstr>
      <vt:lpstr>ت10  (5)</vt:lpstr>
      <vt:lpstr>ت10  (6)</vt:lpstr>
      <vt:lpstr>ت10  (7)</vt:lpstr>
      <vt:lpstr>معدات 11 (2019)</vt:lpstr>
      <vt:lpstr>يتبع (1) معدات 11 (2019)</vt:lpstr>
      <vt:lpstr>يتبع (2) معدات 11 (2019)</vt:lpstr>
      <vt:lpstr>يتبع (3) معدات 11 (2019)</vt:lpstr>
      <vt:lpstr>ت 4 معدات 11 (2019)</vt:lpstr>
      <vt:lpstr>ت 5 معدات 11 (2019)</vt:lpstr>
      <vt:lpstr>ت 6معدات 11 (2019)</vt:lpstr>
      <vt:lpstr>ت 7معدات 11 (2019)</vt:lpstr>
      <vt:lpstr>12</vt:lpstr>
      <vt:lpstr>ت12</vt:lpstr>
      <vt:lpstr>ج 10 للقطاع العام</vt:lpstr>
      <vt:lpstr>ج 10  للقطاع المختلط</vt:lpstr>
      <vt:lpstr>تابع ج 10</vt:lpstr>
      <vt:lpstr> جدول 11 لكل القطاعات</vt:lpstr>
      <vt:lpstr>ورقة1</vt:lpstr>
      <vt:lpstr>تابع ج 11 لكل القطاعات</vt:lpstr>
      <vt:lpstr>13</vt:lpstr>
      <vt:lpstr>ت 1 13</vt:lpstr>
      <vt:lpstr>ت 2 13</vt:lpstr>
      <vt:lpstr>ت3 13</vt:lpstr>
      <vt:lpstr>ت 4 13</vt:lpstr>
      <vt:lpstr>ت 5 13</vt:lpstr>
      <vt:lpstr>ت 6 13</vt:lpstr>
      <vt:lpstr>14</vt:lpstr>
      <vt:lpstr>ت 1 14</vt:lpstr>
      <vt:lpstr>ت 2 14</vt:lpstr>
      <vt:lpstr>ت 3 14</vt:lpstr>
      <vt:lpstr>ت 4 14</vt:lpstr>
      <vt:lpstr>ت 5 14</vt:lpstr>
      <vt:lpstr>ت 6 14</vt:lpstr>
      <vt:lpstr>ت 7 14 </vt:lpstr>
      <vt:lpstr>ت 8 14  </vt:lpstr>
      <vt:lpstr>ورقة10</vt:lpstr>
      <vt:lpstr> جدول 11للقطاع العام</vt:lpstr>
      <vt:lpstr> جدول 11 للقطاع المختلط</vt:lpstr>
      <vt:lpstr>ورقة4</vt:lpstr>
      <vt:lpstr>Sheet1</vt:lpstr>
      <vt:lpstr>'1'!Print_Area</vt:lpstr>
      <vt:lpstr>'10'!Print_Area</vt:lpstr>
      <vt:lpstr>'10 (2)'!Print_Area</vt:lpstr>
      <vt:lpstr>'10 (3)'!Print_Area</vt:lpstr>
      <vt:lpstr>'12'!Print_Area</vt:lpstr>
      <vt:lpstr>'13'!Print_Area</vt:lpstr>
      <vt:lpstr>'14'!Print_Area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'7 لكل القطاعات'!Print_Area</vt:lpstr>
      <vt:lpstr>'7 للقطاع العام'!Print_Area</vt:lpstr>
      <vt:lpstr>'7 للقطاع المختلط'!Print_Area</vt:lpstr>
      <vt:lpstr>'8'!Print_Area</vt:lpstr>
      <vt:lpstr>'8 القطاع الحكومي'!Print_Area</vt:lpstr>
      <vt:lpstr>'8 القطاع العام'!Print_Area</vt:lpstr>
      <vt:lpstr>'8 القطاع المختلط'!Print_Area</vt:lpstr>
      <vt:lpstr>'8 لكل القطاعات'!Print_Area</vt:lpstr>
      <vt:lpstr>'9'!Print_Area</vt:lpstr>
      <vt:lpstr>'ت 1 13'!Print_Area</vt:lpstr>
      <vt:lpstr>'ت 1 14'!Print_Area</vt:lpstr>
      <vt:lpstr>'ت 2 13'!Print_Area</vt:lpstr>
      <vt:lpstr>'ت 2 14'!Print_Area</vt:lpstr>
      <vt:lpstr>'ت 3 14'!Print_Area</vt:lpstr>
      <vt:lpstr>'ت 4 13'!Print_Area</vt:lpstr>
      <vt:lpstr>'ت 4 14'!Print_Area</vt:lpstr>
      <vt:lpstr>'ت 4 معدات 11 (2019)'!Print_Area</vt:lpstr>
      <vt:lpstr>'ت 5 13'!Print_Area</vt:lpstr>
      <vt:lpstr>'ت 5 14'!Print_Area</vt:lpstr>
      <vt:lpstr>'ت 5 معدات 11 (2019)'!Print_Area</vt:lpstr>
      <vt:lpstr>'ت 6 13'!Print_Area</vt:lpstr>
      <vt:lpstr>'ت 6 14'!Print_Area</vt:lpstr>
      <vt:lpstr>'ت 6معدات 11 (2019)'!Print_Area</vt:lpstr>
      <vt:lpstr>'ت 7 14 '!Print_Area</vt:lpstr>
      <vt:lpstr>'ت 7معدات 11 (2019)'!Print_Area</vt:lpstr>
      <vt:lpstr>'ت 8'!Print_Area</vt:lpstr>
      <vt:lpstr>'ت 8 14  '!Print_Area</vt:lpstr>
      <vt:lpstr>'ت10  (5)'!Print_Area</vt:lpstr>
      <vt:lpstr>'ت10  (6)'!Print_Area</vt:lpstr>
      <vt:lpstr>'ت10  (7)'!Print_Area</vt:lpstr>
      <vt:lpstr>'ت10 (4) '!Print_Area</vt:lpstr>
      <vt:lpstr>ت12!Print_Area</vt:lpstr>
      <vt:lpstr>'ت3 '!Print_Area</vt:lpstr>
      <vt:lpstr>'ت3 13'!Print_Area</vt:lpstr>
      <vt:lpstr>ت4!Print_Area</vt:lpstr>
      <vt:lpstr>ت5!Print_Area</vt:lpstr>
      <vt:lpstr>ت9!Print_Area</vt:lpstr>
      <vt:lpstr>'تابع ج 9 للقطاع الحكومي'!Print_Area</vt:lpstr>
      <vt:lpstr>'تابع ج 9 للقطاع العام'!Print_Area</vt:lpstr>
      <vt:lpstr>'تابع جدول 6 لكل القطاعات'!Print_Area</vt:lpstr>
      <vt:lpstr>'ج 10  للقطاع المختلط'!Print_Area</vt:lpstr>
      <vt:lpstr>'ج 10 لكل القطاعات'!Print_Area</vt:lpstr>
      <vt:lpstr>'ج 10 للقطاع العام'!Print_Area</vt:lpstr>
      <vt:lpstr>'ج 3 قطاع عام'!Print_Area</vt:lpstr>
      <vt:lpstr>'ج 3 قطاع مختلط'!Print_Area</vt:lpstr>
      <vt:lpstr>'ج 3 لكل القطاعات'!Print_Area</vt:lpstr>
      <vt:lpstr>'جدول 9 للقطاع الحكومي'!Print_Area</vt:lpstr>
      <vt:lpstr>'جدول 9 للقطاع العام'!Print_Area</vt:lpstr>
      <vt:lpstr>'جدول 9 للقطاع المختلط'!Print_Area</vt:lpstr>
      <vt:lpstr>'معدات 11 (2019)'!Print_Area</vt:lpstr>
      <vt:lpstr>'يتبع (1) معدات 11 (2019)'!Print_Area</vt:lpstr>
      <vt:lpstr>'يتبع (2) معدات 11 (2019)'!Print_Area</vt:lpstr>
      <vt:lpstr>'يتبع (3) معدات 11 (2019)'!Print_Area</vt:lpstr>
      <vt:lpstr>'يتبع جدول 10 (1)'!Print_Area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Hanan Abdul Hadi</dc:creator>
  <cp:lastModifiedBy>user</cp:lastModifiedBy>
  <cp:lastPrinted>2025-11-05T06:33:00Z</cp:lastPrinted>
  <dcterms:created xsi:type="dcterms:W3CDTF">2012-05-10T07:53:42Z</dcterms:created>
  <dcterms:modified xsi:type="dcterms:W3CDTF">2026-02-02T05:56:54Z</dcterms:modified>
</cp:coreProperties>
</file>